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35" windowWidth="19155" windowHeight="7680"/>
  </bookViews>
  <sheets>
    <sheet name="RELATÓRIO AMBIENTAL" sheetId="1" r:id="rId1"/>
    <sheet name="OCULTO" sheetId="2" state="hidden" r:id="rId2"/>
  </sheets>
  <definedNames>
    <definedName name="_xlnm.Print_Area" localSheetId="0">'RELATÓRIO AMBIENTAL'!$A$1:$O$400</definedName>
    <definedName name="_xlnm.Print_Titles" localSheetId="0">'RELATÓRIO AMBIENTAL'!$1:$3</definedName>
    <definedName name="Z_6A51609B_6DA6_4F01_92A0_ABE463842CF0_.wvu.PrintArea" localSheetId="0" hidden="1">'RELATÓRIO AMBIENTAL'!$A$1:$O$420</definedName>
    <definedName name="Z_6A51609B_6DA6_4F01_92A0_ABE463842CF0_.wvu.PrintTitles" localSheetId="0" hidden="1">'RELATÓRIO AMBIENTAL'!$1:$4</definedName>
  </definedNames>
  <calcPr calcId="145621"/>
  <customWorkbookViews>
    <customWorkbookView name="Juliana Braz Frediani - Modo de exibição pessoal" guid="{6A51609B-6DA6-4F01-92A0-ABE463842CF0}" mergeInterval="0" personalView="1" maximized="1" windowWidth="1343" windowHeight="527" activeSheetId="1"/>
  </customWorkbookViews>
</workbook>
</file>

<file path=xl/calcChain.xml><?xml version="1.0" encoding="utf-8"?>
<calcChain xmlns="http://schemas.openxmlformats.org/spreadsheetml/2006/main">
  <c r="F249" i="1" l="1"/>
  <c r="B323" i="1"/>
  <c r="C399" i="1"/>
  <c r="C400" i="1"/>
  <c r="C398" i="1"/>
  <c r="B296" i="1"/>
  <c r="B297" i="1"/>
  <c r="D219" i="1"/>
  <c r="K217" i="1"/>
  <c r="D217" i="1"/>
  <c r="I212" i="1"/>
  <c r="C212" i="1"/>
  <c r="L298" i="1" l="1"/>
  <c r="L299" i="1"/>
  <c r="L300" i="1"/>
  <c r="L301" i="1"/>
  <c r="L302" i="1"/>
  <c r="L303" i="1"/>
  <c r="L297" i="1"/>
  <c r="L296" i="1"/>
  <c r="I298" i="1"/>
  <c r="I299" i="1"/>
  <c r="I300" i="1"/>
  <c r="I301" i="1"/>
  <c r="I302" i="1"/>
  <c r="I303" i="1"/>
  <c r="I297" i="1"/>
  <c r="I296" i="1"/>
  <c r="G298" i="1"/>
  <c r="G299" i="1"/>
  <c r="G300" i="1"/>
  <c r="G301" i="1"/>
  <c r="G302" i="1"/>
  <c r="G303" i="1"/>
  <c r="G297" i="1"/>
  <c r="G296" i="1"/>
  <c r="D298" i="1"/>
  <c r="D299" i="1"/>
  <c r="D300" i="1"/>
  <c r="D301" i="1"/>
  <c r="D302" i="1"/>
  <c r="D303" i="1"/>
  <c r="D297" i="1"/>
  <c r="D296" i="1"/>
  <c r="C298" i="1"/>
  <c r="C299" i="1"/>
  <c r="C300" i="1"/>
  <c r="C301" i="1"/>
  <c r="C302" i="1"/>
  <c r="C303" i="1"/>
  <c r="C297" i="1"/>
  <c r="C296" i="1"/>
  <c r="B298" i="1"/>
  <c r="B299" i="1"/>
  <c r="B300" i="1"/>
  <c r="B301" i="1"/>
  <c r="B302" i="1"/>
  <c r="B303" i="1"/>
  <c r="B249" i="1"/>
  <c r="B327" i="1"/>
  <c r="C397" i="1" s="1"/>
  <c r="C396" i="1"/>
  <c r="F166" i="1"/>
  <c r="F165" i="1"/>
  <c r="F164" i="1"/>
  <c r="D166" i="1"/>
  <c r="D165" i="1"/>
  <c r="D164" i="1"/>
  <c r="C166" i="1"/>
  <c r="C165" i="1"/>
  <c r="C164" i="1"/>
  <c r="I165" i="1"/>
  <c r="I166" i="1"/>
  <c r="I164" i="1"/>
  <c r="L386" i="1" l="1"/>
  <c r="H362" i="1" l="1"/>
  <c r="H363" i="1"/>
  <c r="H364" i="1"/>
  <c r="H365" i="1"/>
  <c r="H366" i="1"/>
  <c r="H367" i="1"/>
  <c r="H368" i="1"/>
  <c r="B362" i="1"/>
  <c r="B363" i="1"/>
  <c r="B364" i="1"/>
  <c r="B365" i="1"/>
  <c r="B366" i="1"/>
  <c r="B367" i="1"/>
  <c r="B368" i="1"/>
  <c r="H361" i="1"/>
  <c r="B361" i="1"/>
  <c r="H360" i="1"/>
  <c r="B360" i="1"/>
  <c r="L285" i="1"/>
  <c r="F285" i="1"/>
  <c r="G279" i="1"/>
  <c r="G280" i="1"/>
  <c r="G281" i="1"/>
  <c r="G282" i="1"/>
  <c r="G283" i="1"/>
  <c r="K279" i="1"/>
  <c r="K280" i="1"/>
  <c r="K281" i="1"/>
  <c r="K282" i="1"/>
  <c r="K283" i="1"/>
  <c r="K278" i="1"/>
  <c r="K277" i="1"/>
  <c r="G278" i="1"/>
  <c r="G277" i="1"/>
  <c r="F279" i="1"/>
  <c r="F280" i="1"/>
  <c r="F281" i="1"/>
  <c r="F282" i="1"/>
  <c r="F283" i="1"/>
  <c r="F278" i="1"/>
  <c r="F277" i="1"/>
  <c r="E279" i="1"/>
  <c r="E280" i="1"/>
  <c r="E281" i="1"/>
  <c r="E282" i="1"/>
  <c r="E283" i="1"/>
  <c r="E278" i="1"/>
  <c r="E277" i="1"/>
  <c r="B279" i="1"/>
  <c r="B280" i="1"/>
  <c r="B281" i="1"/>
  <c r="B282" i="1"/>
  <c r="B283" i="1"/>
  <c r="B278" i="1"/>
  <c r="B277" i="1"/>
  <c r="K266" i="1"/>
  <c r="K267" i="1"/>
  <c r="K268" i="1"/>
  <c r="K269" i="1"/>
  <c r="K270" i="1"/>
  <c r="K271" i="1"/>
  <c r="K265" i="1"/>
  <c r="K264" i="1"/>
  <c r="H266" i="1"/>
  <c r="H267" i="1"/>
  <c r="H268" i="1"/>
  <c r="H269" i="1"/>
  <c r="H270" i="1"/>
  <c r="H271" i="1"/>
  <c r="H265" i="1"/>
  <c r="H264" i="1"/>
  <c r="E266" i="1"/>
  <c r="E267" i="1"/>
  <c r="E268" i="1"/>
  <c r="E269" i="1"/>
  <c r="E270" i="1"/>
  <c r="E271" i="1"/>
  <c r="E265" i="1"/>
  <c r="E264" i="1"/>
  <c r="B266" i="1"/>
  <c r="B267" i="1"/>
  <c r="B268" i="1"/>
  <c r="B269" i="1"/>
  <c r="B270" i="1"/>
  <c r="B271" i="1"/>
  <c r="B265" i="1"/>
  <c r="B264" i="1"/>
  <c r="J254" i="1"/>
  <c r="F254" i="1"/>
  <c r="B254" i="1"/>
  <c r="I206" i="1"/>
  <c r="F206" i="1"/>
  <c r="F203" i="1"/>
  <c r="J252" i="1"/>
  <c r="J253" i="1"/>
  <c r="J255" i="1"/>
  <c r="J256" i="1"/>
  <c r="J251" i="1"/>
  <c r="J250" i="1"/>
  <c r="F251" i="1"/>
  <c r="F252" i="1"/>
  <c r="F253" i="1"/>
  <c r="F255" i="1"/>
  <c r="F256" i="1"/>
  <c r="F250" i="1"/>
  <c r="B251" i="1"/>
  <c r="B252" i="1"/>
  <c r="B253" i="1"/>
  <c r="B255" i="1"/>
  <c r="B256" i="1"/>
  <c r="B250" i="1"/>
  <c r="J249" i="1"/>
  <c r="E203" i="1" l="1"/>
  <c r="E148" i="1" l="1"/>
</calcChain>
</file>

<file path=xl/sharedStrings.xml><?xml version="1.0" encoding="utf-8"?>
<sst xmlns="http://schemas.openxmlformats.org/spreadsheetml/2006/main" count="261" uniqueCount="232">
  <si>
    <t>DENOMINAÇÃO DO EMPREENDIMENTO OU RAZÃO SOCIAL:</t>
  </si>
  <si>
    <t>ENDEREÇO:</t>
  </si>
  <si>
    <t>MUNICÍPIO:</t>
  </si>
  <si>
    <t>CEP:</t>
  </si>
  <si>
    <t>BAIRRO:</t>
  </si>
  <si>
    <t>CNPJ:</t>
  </si>
  <si>
    <t>TELEFONE:</t>
  </si>
  <si>
    <t>E-MAIL:</t>
  </si>
  <si>
    <t>CLASSIFICAÇÃO DA ATIVIDADE (RESOLUÇÃO CONSEMA Nº 372/2018):</t>
  </si>
  <si>
    <t>EMPREENDEDOR OU PROFISSIONAL DE CONTATO:</t>
  </si>
  <si>
    <t>ENDEREÇO PARA CORRESPONDÊNCIA:</t>
  </si>
  <si>
    <t>CARGO/FUNÇÃO:</t>
  </si>
  <si>
    <t>NOME:</t>
  </si>
  <si>
    <t>PROFISSÃO:</t>
  </si>
  <si>
    <t>Nº DE REGISTRO NO CONSELHO DE CLASSE:</t>
  </si>
  <si>
    <r>
      <t xml:space="preserve">Licença de Operação (LO): </t>
    </r>
    <r>
      <rPr>
        <i/>
        <sz val="8"/>
        <color theme="1"/>
        <rFont val="Arial"/>
        <family val="2"/>
      </rPr>
      <t xml:space="preserve">autoriza e estabelece as condições e restrições ambientais para o funcionamento da atividade. Deve ser solicitada após a instalação do empreendimento ou para atividades já em operação no município. </t>
    </r>
  </si>
  <si>
    <t>Em caso de renovação anexar cópia da LO anterior.</t>
  </si>
  <si>
    <t>REGIME DE FUNCIONAMENTO</t>
  </si>
  <si>
    <t>HORAS/DIA:</t>
  </si>
  <si>
    <t>DIA/MÊS:</t>
  </si>
  <si>
    <t>MESES/ANO:</t>
  </si>
  <si>
    <t/>
  </si>
  <si>
    <t>PRODUÇÃO:</t>
  </si>
  <si>
    <t>ADMINISTRAÇÃO:</t>
  </si>
  <si>
    <t>OUTROS:</t>
  </si>
  <si>
    <t>Etapa</t>
  </si>
  <si>
    <t>m³/mês</t>
  </si>
  <si>
    <t>Processo industrial</t>
  </si>
  <si>
    <t>ÁREA DO TERRENO (m²):</t>
  </si>
  <si>
    <t>ÁREA DO HABITE-SE - REGULAR (m²):</t>
  </si>
  <si>
    <t>ÁREA OCUPADA PELA ATIVIDADE (m²):</t>
  </si>
  <si>
    <t>ÁREA TOTAL (m²):</t>
  </si>
  <si>
    <t>Incorporada no produto</t>
  </si>
  <si>
    <t>Lavagem de piso e equipamentos</t>
  </si>
  <si>
    <t>Refrigeração</t>
  </si>
  <si>
    <t>Sanitários</t>
  </si>
  <si>
    <t>Refeitório</t>
  </si>
  <si>
    <t>Outros: especificar</t>
  </si>
  <si>
    <t>Direita:</t>
  </si>
  <si>
    <t>Esquerda:</t>
  </si>
  <si>
    <t>Frente:</t>
  </si>
  <si>
    <t>Fundos:</t>
  </si>
  <si>
    <t>Acima:</t>
  </si>
  <si>
    <t>Abaixo:</t>
  </si>
  <si>
    <t>Esquina:</t>
  </si>
  <si>
    <t>Etapa de Licença de Operação (LO) - INDÚSTRIA</t>
  </si>
  <si>
    <t>5.2 Uso da água</t>
  </si>
  <si>
    <t>5.1 Informações gerais</t>
  </si>
  <si>
    <t>Principais Matérias-primas e insumos</t>
  </si>
  <si>
    <t>Quantidade utilizada /mês</t>
  </si>
  <si>
    <t>Capacidade Máxima de estocagem</t>
  </si>
  <si>
    <t>Forma de acondicionamento</t>
  </si>
  <si>
    <t>Local de armazenamento</t>
  </si>
  <si>
    <r>
      <rPr>
        <b/>
        <i/>
        <sz val="8"/>
        <color theme="1"/>
        <rFont val="Calibri"/>
        <family val="2"/>
        <scheme val="minor"/>
      </rPr>
      <t>Matéria-prima:</t>
    </r>
    <r>
      <rPr>
        <i/>
        <sz val="8"/>
        <color theme="1"/>
        <rFont val="Calibri"/>
        <family val="2"/>
        <scheme val="minor"/>
      </rPr>
      <t xml:space="preserve"> é aquela substância principal e essencial na composição de um produto, que é submetida a um processo de beneficiamento ou transformação, para a obtenção deste produto.
</t>
    </r>
    <r>
      <rPr>
        <b/>
        <i/>
        <sz val="8"/>
        <color theme="1"/>
        <rFont val="Calibri"/>
        <family val="2"/>
        <scheme val="minor"/>
      </rPr>
      <t>Insumo:</t>
    </r>
    <r>
      <rPr>
        <i/>
        <sz val="8"/>
        <color theme="1"/>
        <rFont val="Calibri"/>
        <family val="2"/>
        <scheme val="minor"/>
      </rPr>
      <t xml:space="preserve"> é todo material que faz parte do processo produtivo, beneficiando ou transformando a matéria-prima mas não é incorporado no produto acabado. (Ex.:  catalizadores, sanitizantes, fluidos refrigerantes, etc., exceto combustíveis) 
</t>
    </r>
    <r>
      <rPr>
        <b/>
        <i/>
        <sz val="8"/>
        <color theme="1"/>
        <rFont val="Calibri"/>
        <family val="2"/>
        <scheme val="minor"/>
      </rPr>
      <t>Forma de Acondicionamento:</t>
    </r>
    <r>
      <rPr>
        <i/>
        <sz val="8"/>
        <color theme="1"/>
        <rFont val="Calibri"/>
        <family val="2"/>
        <scheme val="minor"/>
      </rPr>
      <t xml:space="preserve"> tambores, bombonas, caçambas, containeres, tanques aéreos, tanques enterrados, a granel, fardos, sacos plásticos, etc.
Local de Armazenamento: área fechada, área aberta sem telhado, área aberta com telhado, área com piso impermeabilizado, área com contenção de vazamentos, etc. 
</t>
    </r>
    <r>
      <rPr>
        <b/>
        <i/>
        <sz val="8"/>
        <color theme="1"/>
        <rFont val="Calibri"/>
        <family val="2"/>
        <scheme val="minor"/>
      </rPr>
      <t>Quantidade:</t>
    </r>
    <r>
      <rPr>
        <i/>
        <sz val="8"/>
        <color theme="1"/>
        <rFont val="Calibri"/>
        <family val="2"/>
        <scheme val="minor"/>
      </rPr>
      <t xml:space="preserve"> deverão ser de acordo com o consumo/produção média mensal que a empresa utiliza em seu processo produtivo e devem ser indicados em quilogramas (kg), em toneladas (t), em litros(l), ou metros cúbicos (m3). Unidades de medida: Kg, t, L, m, m², m³, unidades, peças etc (no que couber).
</t>
    </r>
    <r>
      <rPr>
        <b/>
        <i/>
        <sz val="8"/>
        <color theme="1"/>
        <rFont val="Calibri"/>
        <family val="2"/>
        <scheme val="minor"/>
      </rPr>
      <t>Unidades de medida:</t>
    </r>
    <r>
      <rPr>
        <i/>
        <sz val="8"/>
        <color theme="1"/>
        <rFont val="Calibri"/>
        <family val="2"/>
        <scheme val="minor"/>
      </rPr>
      <t xml:space="preserve"> Kg, t, L, m, m², m³, unidades, peças etc (no que couber).</t>
    </r>
  </si>
  <si>
    <t>Tipo</t>
  </si>
  <si>
    <t>Quantidade/mês</t>
  </si>
  <si>
    <t>Equipamento que o utiliza</t>
  </si>
  <si>
    <t>Equipamento</t>
  </si>
  <si>
    <t>Capacidade de Produção</t>
  </si>
  <si>
    <t xml:space="preserve">Quantidade de Equipamentos </t>
  </si>
  <si>
    <t>Produto Final</t>
  </si>
  <si>
    <t>Forma de Acondicionamento</t>
  </si>
  <si>
    <t>Sim</t>
  </si>
  <si>
    <t>Não</t>
  </si>
  <si>
    <t>Tanque nº</t>
  </si>
  <si>
    <t>Substância Armazenada</t>
  </si>
  <si>
    <t xml:space="preserve">Volume
(L)
</t>
  </si>
  <si>
    <t xml:space="preserve">Ano de instalação </t>
  </si>
  <si>
    <t>Em operação</t>
  </si>
  <si>
    <t>Nome</t>
  </si>
  <si>
    <t>Subterrâneo</t>
  </si>
  <si>
    <t>Aéreo</t>
  </si>
  <si>
    <t>Bacia de contenção</t>
  </si>
  <si>
    <t>7. INFORMAÇÕES SOBRE EFLUENTES LÍQUIDOS</t>
  </si>
  <si>
    <t xml:space="preserve">Vazão de emissão de efluentes líquidos sanitários (m³/mês): </t>
  </si>
  <si>
    <t>Fossa séptica</t>
  </si>
  <si>
    <t>Sumidouro</t>
  </si>
  <si>
    <t>Filtro anaeróbio</t>
  </si>
  <si>
    <t>Outro (especificar)</t>
  </si>
  <si>
    <t xml:space="preserve">Se ocorrer lançamento em recurso hídrico superficial, informe o nome do rio/arroio/lago: </t>
  </si>
  <si>
    <t xml:space="preserve">              Nº DE FUNCIONÁRIOS POR ÁREA</t>
  </si>
  <si>
    <t>Outras fontes (especificar):</t>
  </si>
  <si>
    <t>Batelada</t>
  </si>
  <si>
    <t>Frequência:</t>
  </si>
  <si>
    <t>Volume:</t>
  </si>
  <si>
    <t>Médio</t>
  </si>
  <si>
    <t>Máximo</t>
  </si>
  <si>
    <t>Local de Armazenamento</t>
  </si>
  <si>
    <t>x</t>
  </si>
  <si>
    <t>Licença de Operação</t>
  </si>
  <si>
    <t>Renovação da Licença de Operação</t>
  </si>
  <si>
    <t>Tipo de medidor:</t>
  </si>
  <si>
    <t>Localização:</t>
  </si>
  <si>
    <t>Nome do responsável técnico:</t>
  </si>
  <si>
    <t>Registro do conselho de classe:</t>
  </si>
  <si>
    <t>N° da ART (anexar cópia):</t>
  </si>
  <si>
    <t>Parcial</t>
  </si>
  <si>
    <t>Total</t>
  </si>
  <si>
    <t>Não ocorre reaproveitamento</t>
  </si>
  <si>
    <t>Rede pública cloacal</t>
  </si>
  <si>
    <t xml:space="preserve">Rede pública pluvial   </t>
  </si>
  <si>
    <t>Rede pública mista</t>
  </si>
  <si>
    <t>Rede pública não identificada</t>
  </si>
  <si>
    <t>Solo</t>
  </si>
  <si>
    <t>Fonte de geração</t>
  </si>
  <si>
    <t>Equipamento de controle</t>
  </si>
  <si>
    <t>Tipo de lançamento de emissões na atmosfera</t>
  </si>
  <si>
    <t>Altura do duto de lançamento a partir do solo (m)</t>
  </si>
  <si>
    <t>Emissão fugitiva</t>
  </si>
  <si>
    <t>Outros (especificar):</t>
  </si>
  <si>
    <t>Atividade que é utilizada</t>
  </si>
  <si>
    <t>Etapa do processo</t>
  </si>
  <si>
    <t>Tipo de emissão</t>
  </si>
  <si>
    <t>Tipo de controle</t>
  </si>
  <si>
    <r>
      <rPr>
        <b/>
        <sz val="8"/>
        <color theme="1"/>
        <rFont val="Calibri"/>
        <family val="2"/>
        <scheme val="minor"/>
      </rPr>
      <t>Emissão atmosférica:</t>
    </r>
    <r>
      <rPr>
        <sz val="8"/>
        <color theme="1"/>
        <rFont val="Calibri"/>
        <family val="2"/>
        <scheme val="minor"/>
      </rPr>
      <t xml:space="preserve"> todo lançamento de matéria ou de energia na forma de gás, vapor, material particulado no ar. 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OBS:</t>
    </r>
    <r>
      <rPr>
        <sz val="8"/>
        <color theme="1"/>
        <rFont val="Calibri"/>
        <family val="2"/>
        <scheme val="minor"/>
      </rPr>
      <t xml:space="preserve"> Caso exista mais de um equipamento do mesmo tipo, identifique cada equipamento separadamente.
</t>
    </r>
  </si>
  <si>
    <t>Em caso de geração de emissões atmosféricas (Sim), preencher informação por cima da fórmula.</t>
  </si>
  <si>
    <t>Período de funcionamento</t>
  </si>
  <si>
    <t>Dia/mês</t>
  </si>
  <si>
    <t>Meses/Ano</t>
  </si>
  <si>
    <t>Duração média (horas/ dia)</t>
  </si>
  <si>
    <t>Data da última inspeção</t>
  </si>
  <si>
    <t>Nome do técnico responsável pela Inspeção:</t>
  </si>
  <si>
    <t>Equipamentos</t>
  </si>
  <si>
    <t>Matriz energética</t>
  </si>
  <si>
    <t>Consumo diário</t>
  </si>
  <si>
    <t>Equipamento de</t>
  </si>
  <si>
    <t>controle</t>
  </si>
  <si>
    <t xml:space="preserve">Tipo de lançamento de emissões 
na atmosfera
na atmosfera
</t>
  </si>
  <si>
    <t>Outros (especificar)</t>
  </si>
  <si>
    <t>11.1 Qual o número de fachadas/testadas do empreendimento?</t>
  </si>
  <si>
    <t>A empresa possui veículos de divulgação junto à fachada ou estrutura própria?</t>
  </si>
  <si>
    <t>Tipos:</t>
  </si>
  <si>
    <t>Placas</t>
  </si>
  <si>
    <t>Letreiros</t>
  </si>
  <si>
    <t>Painéis</t>
  </si>
  <si>
    <t>Duas ou mais opções</t>
  </si>
  <si>
    <t>11.2 Quais as dimensões, em metros, da fachado do empreendimento?</t>
  </si>
  <si>
    <t>Apresentar levantamento fotográfico atualizado do imóvel demonstrando a existência ou não de publicidade, bem como autorização especial, para assessoramento junto à ECCPV (Equipe de Combate e Controle da Poluição Visual).</t>
  </si>
  <si>
    <t>Nº ART:</t>
  </si>
  <si>
    <t>OBSERVAÇÕES</t>
  </si>
  <si>
    <t>8.1 Fontes de geração das emissões por atividade (cabines de pintura, banhos galvânicos, biodigestores, flares, entre outros). Não incluir os equipamentos de combustão, pois serão tratados no item 8.4.</t>
  </si>
  <si>
    <t>12.1 Equipamentos geradores de emissões sonoras</t>
  </si>
  <si>
    <t>Quantidade</t>
  </si>
  <si>
    <t>Em caso de geração de emissões sonoras (Sim), preencher informação por cima da fórmula.</t>
  </si>
  <si>
    <t>,</t>
  </si>
  <si>
    <t xml:space="preserve">, </t>
  </si>
  <si>
    <t xml:space="preserve">em conjunto com </t>
  </si>
  <si>
    <t>Responsável Legal pela empresa,</t>
  </si>
  <si>
    <t>Responsável Técnico pela atividade,</t>
  </si>
  <si>
    <t>declaram, sob as penas da lei  e de responsabilização administrativa, civil e penal, que todas as informações prestadas são verdadeiras e  contem-</t>
  </si>
  <si>
    <r>
      <t>plam integralmente as exigências estabelecidas pela</t>
    </r>
    <r>
      <rPr>
        <b/>
        <sz val="11"/>
        <color theme="1"/>
        <rFont val="Calibri"/>
        <family val="2"/>
        <scheme val="minor"/>
      </rPr>
      <t xml:space="preserve"> Secretaria Municipal do Meio Ambiente e da Sustentabilidade – SMAMS,</t>
    </r>
    <r>
      <rPr>
        <sz val="11"/>
        <color theme="1"/>
        <rFont val="Calibri"/>
        <family val="2"/>
        <scheme val="minor"/>
      </rPr>
      <t xml:space="preserve"> órgão integrante do </t>
    </r>
    <r>
      <rPr>
        <b/>
        <sz val="11"/>
        <color theme="1"/>
        <rFont val="Calibri"/>
        <family val="2"/>
        <scheme val="minor"/>
      </rPr>
      <t xml:space="preserve">Sistema </t>
    </r>
  </si>
  <si>
    <r>
      <rPr>
        <b/>
        <sz val="11"/>
        <color theme="1"/>
        <rFont val="Calibri"/>
        <family val="2"/>
        <scheme val="minor"/>
      </rPr>
      <t>Nacional do Meio Ambiente - SISNAMA</t>
    </r>
    <r>
      <rPr>
        <sz val="11"/>
        <color theme="1"/>
        <rFont val="Calibri"/>
        <family val="2"/>
        <scheme val="minor"/>
      </rPr>
      <t xml:space="preserve"> , que se encontra em consonância com o que determinam os regulamentos, regramentos e os procedimentos </t>
    </r>
  </si>
  <si>
    <t>previstas e estabelecidas por normativas ambientais.</t>
  </si>
  <si>
    <t>para licenciamento ambiental de atividade</t>
  </si>
  <si>
    <t>a qualquer momento, durante ou após o processo de licenciamento.</t>
  </si>
  <si>
    <r>
      <t>Declaram ainda estar cientes de que os documentos e laudos que subsidiam as informações prestadas à</t>
    </r>
    <r>
      <rPr>
        <b/>
        <sz val="11"/>
        <color theme="1"/>
        <rFont val="Calibri"/>
        <family val="2"/>
        <scheme val="minor"/>
      </rPr>
      <t xml:space="preserve"> SMAMS</t>
    </r>
    <r>
      <rPr>
        <sz val="11"/>
        <color theme="1"/>
        <rFont val="Calibri"/>
        <family val="2"/>
        <scheme val="minor"/>
      </rPr>
      <t>, poderão ser</t>
    </r>
  </si>
  <si>
    <t>Porto Alegre,</t>
  </si>
  <si>
    <t>.</t>
  </si>
  <si>
    <t>Assinatura do Responsável Legal pela empresa:</t>
  </si>
  <si>
    <t>Assinatura do Responsável Técnico pela atividade:</t>
  </si>
  <si>
    <r>
      <rPr>
        <b/>
        <i/>
        <sz val="8"/>
        <color theme="1"/>
        <rFont val="Calibri"/>
        <family val="2"/>
        <scheme val="minor"/>
      </rPr>
      <t>OBS:</t>
    </r>
    <r>
      <rPr>
        <i/>
        <sz val="8"/>
        <color theme="1"/>
        <rFont val="Calibri"/>
        <family val="2"/>
        <scheme val="minor"/>
      </rPr>
      <t xml:space="preserve"> Caso exista mais de um equipamento do mesmo tipo, identifique cada equipamento separadamente.
Unidade: usar como medidas de unidades o sistema SI (MKS) e seus múltiplos, como por exemplo, o metro cúbico, tonelada, litro, quilograma, etc. 
Matriz energética: é o tipo de combustível utilizado para fins industriais.
</t>
    </r>
  </si>
  <si>
    <t>Rede pública</t>
  </si>
  <si>
    <t>Água subterrânea (poços)</t>
  </si>
  <si>
    <t>Água superficial</t>
  </si>
  <si>
    <t>Outras fontes (especificar)</t>
  </si>
  <si>
    <t>Produção</t>
  </si>
  <si>
    <t>Lavagem de pisos e equipamentos</t>
  </si>
  <si>
    <t>Caldeira(s)</t>
  </si>
  <si>
    <t>Lavagem de veículos</t>
  </si>
  <si>
    <t>Empresa gera emissões atmosféricas?</t>
  </si>
  <si>
    <t>Empresa possui equipamentos geradores de emissões sonoras?</t>
  </si>
  <si>
    <t>10.1 Há no imóvel ou no passeio público, 8 (oito) ou mais espécimes vegetais arbóreos acima de 2 (dois) metros de altura?</t>
  </si>
  <si>
    <t>10.2 Incide no imóvel Área de Preservação Permanente (APP)? Ex: Nascente, arroios, banhado, etc.</t>
  </si>
  <si>
    <r>
      <t xml:space="preserve">A indústria possui tanques de armazenamento de substâncias químicas, inflamáveis, explosivas, corrosivas, tóxicas, oleosas ou gasosas, incluindo matérias-primas, insumos e/ou produtos acabados?                                                           </t>
    </r>
    <r>
      <rPr>
        <sz val="8"/>
        <color rgb="FFFF0000"/>
        <rFont val="Calibri"/>
        <family val="2"/>
        <scheme val="minor"/>
      </rPr>
      <t xml:space="preserve">Em caso de (Sim), preencher informação por cima da fórmula.
</t>
    </r>
    <r>
      <rPr>
        <sz val="8"/>
        <color theme="1"/>
        <rFont val="Calibri"/>
        <family val="2"/>
        <scheme val="minor"/>
      </rPr>
      <t xml:space="preserve">
</t>
    </r>
  </si>
  <si>
    <t>Apresentar comprovação de regularidade urbanística. Ex: Carta de Habitação do Imóvel (Habite-se), Cópia do Projeto Arquitetônico Aprovado e Licenciado ou Cópia do EVU Aprovado.</t>
  </si>
  <si>
    <t>Apresentar cópia do Alvará de Funcionamento, emitido pela Secretaria Municipal de Desenvolvimento Econômico (SMDE), se houver.</t>
  </si>
  <si>
    <t>Apresentar cópia do Alvará de Prevenção e Proteção Contra Incêndios – APPCI (ou cópia do protocolo do PPCI junto ao Corpo de Bombeiros);</t>
  </si>
  <si>
    <t>*</t>
  </si>
  <si>
    <t>abc</t>
  </si>
  <si>
    <r>
      <rPr>
        <b/>
        <i/>
        <sz val="8"/>
        <color theme="1"/>
        <rFont val="Calibri"/>
        <family val="2"/>
        <scheme val="minor"/>
      </rPr>
      <t>Emissão sonora:</t>
    </r>
    <r>
      <rPr>
        <i/>
        <sz val="8"/>
        <color theme="1"/>
        <rFont val="Calibri"/>
        <family val="2"/>
        <scheme val="minor"/>
      </rPr>
      <t xml:space="preserve"> toda emissão de som que, direta ou indiretamente, seja ofensiva ou nociva à saúde, à segurança e ao bem-estar da coletividade.                                                                                                                                                                                  </t>
    </r>
    <r>
      <rPr>
        <b/>
        <i/>
        <sz val="8"/>
        <color theme="1"/>
        <rFont val="Calibri"/>
        <family val="2"/>
        <scheme val="minor"/>
      </rPr>
      <t xml:space="preserve">Equipamentos: </t>
    </r>
    <r>
      <rPr>
        <i/>
        <sz val="8"/>
        <color theme="1"/>
        <rFont val="Calibri"/>
        <family val="2"/>
        <scheme val="minor"/>
      </rPr>
      <t xml:space="preserve">equipamentos que geram ruídos na empresa, por exemplo: moinho, reator, compressor, classificador, secador, secador rotativo, secador e resfriador, britador, jato de areia, correia transportadora. </t>
    </r>
  </si>
  <si>
    <t>Apresentar fluxograma ou diagrama de blocos de todas as etapas do processo produtivo e áreas de apoio.</t>
  </si>
  <si>
    <t>Nenhum</t>
  </si>
  <si>
    <t>Equipamentos de controle de emissões atmosféricas (lavadores de gases, efluentes gerados nas cabines de pintura com cortina d’água etc.)</t>
  </si>
  <si>
    <t>Contínuo</t>
  </si>
  <si>
    <r>
      <t>Tipo de Lançamento</t>
    </r>
    <r>
      <rPr>
        <b/>
        <sz val="11"/>
        <color rgb="FFFF0000"/>
        <rFont val="Calibri"/>
        <family val="2"/>
        <scheme val="minor"/>
      </rPr>
      <t xml:space="preserve"> (Selecionar alternativa abaixo):</t>
    </r>
  </si>
  <si>
    <r>
      <t>Outras etapas</t>
    </r>
    <r>
      <rPr>
        <b/>
        <sz val="8"/>
        <color rgb="FFFF0000"/>
        <rFont val="Calibri"/>
        <family val="2"/>
        <scheme val="minor"/>
      </rPr>
      <t xml:space="preserve"> (especificar ao lado)</t>
    </r>
  </si>
  <si>
    <r>
      <t xml:space="preserve">   Rio/arroio/lago </t>
    </r>
    <r>
      <rPr>
        <b/>
        <sz val="8"/>
        <color rgb="FFFF0000"/>
        <rFont val="Calibri"/>
        <family val="2"/>
        <scheme val="minor"/>
      </rPr>
      <t>(especificar ao lado)</t>
    </r>
  </si>
  <si>
    <t>Empresa  gera emissões atmosféricas em equipamentos de combustão?</t>
  </si>
  <si>
    <t>Empresa possui equipamentos de controle para fontes de geração de emissões atmosféricas?</t>
  </si>
  <si>
    <t>9.1 Consta em anexo cópia do Plano de Gerenciamento de Resíduos Sólidos (PGRS) elaborado conforme "Termo de Referência para a elaboração do PGRS" que se encontra no site da SMAMS no link: "Licenciamento Ambiental › Resíduos Sólidos - Termos › Plano Gerenciamento Resíduos Sólidos"?</t>
  </si>
  <si>
    <t>9.2 Consta em anexo Relatório Técnico do manejo dos resíduos sólidos gerados, com registro fotográfico contendo fotos de, pelo menos, 04 (quatro) ângulos diferentes e planta baixa das áreas de armazenamento de resíduos, com declaração do responsável técnico e do proprietário da empresa quanto à situação de implantação do PGRS?</t>
  </si>
  <si>
    <t>X</t>
  </si>
  <si>
    <t>11.3 Os veículos de divulgação instalados ou a instalar NÃO atendem aos critérios para isenção de autorização</t>
  </si>
  <si>
    <t>Fonte de abastecimento</t>
  </si>
  <si>
    <t>1. IDENTIFICAÇÃO DA ATIVIDADE/ EMPREENDIMENTO (PREENCHIMENTO OBRIGATÓRIO):</t>
  </si>
  <si>
    <t>2. IDENTIFICAÇÃO DO EMPREENDEDOR OU PROFISSIONAL DE CONTATO (PREENCHIMENTO OBRIGATÓRIO):</t>
  </si>
  <si>
    <t>3. IDENTIFICAÇÃO DO RESPONSÁVEL TÉCNICO (PREENCHIMENTO OBRIGATÓRIO):</t>
  </si>
  <si>
    <t>4 MOTIVO DO ENCAMINHAMENTO A SMAMS (SELECIONAR ALTERNATIVA ABAIXO):</t>
  </si>
  <si>
    <t>5. INFORMAÇÕES SOBRE A EMPRESA (PREENCHIMENTO OBRIGATÓRIO):</t>
  </si>
  <si>
    <t>INDIQUE QUAL A FONTE DE ABASTECIMENTO DE ÁGUA UTILIZADA PELA EMPRESA (SELECIONAR ALTERNATIVA(S) ABAIXO):</t>
  </si>
  <si>
    <t>FINALIDADES DA ÁGUA NA INDÚSTRIA (PREENCHIMENTO OBRIGATÓRIO):</t>
  </si>
  <si>
    <t>6. INFORMAÇÕES SOBRE O PROCESSO PRODUTIVO DESENVOLVIDO PELA INDÚSTRIA (PREENCHIMENTO OBRIGATÓRIO):</t>
  </si>
  <si>
    <t>6.1 Explique as etapas do processo produtivo e áreas de apoio informadas no item anterior, indicando inclusive as operações em que ocorre a geração de efluentes líquidos, de emissões atmosféricas e de resíduos sólidos:</t>
  </si>
  <si>
    <t>6.4 Liste os principais equipamentos empregados no processo produtivo industrial e áreas de apoio, identificando o nome, capacidade de produção e a quantidade deste equipamento (Preenchimento obrigatório):</t>
  </si>
  <si>
    <r>
      <t>6.6 Tanques</t>
    </r>
    <r>
      <rPr>
        <b/>
        <sz val="11"/>
        <color rgb="FFFF0000"/>
        <rFont val="Calibri"/>
        <family val="2"/>
        <scheme val="minor"/>
      </rPr>
      <t xml:space="preserve"> (Selecionar alternativa abaixo):</t>
    </r>
  </si>
  <si>
    <r>
      <t xml:space="preserve">6.5 Lista dos principais produtos fabricados </t>
    </r>
    <r>
      <rPr>
        <b/>
        <sz val="11"/>
        <color rgb="FFFF0000"/>
        <rFont val="Calibri"/>
        <family val="2"/>
        <scheme val="minor"/>
      </rPr>
      <t>(Preenchimento obrigatório):</t>
    </r>
  </si>
  <si>
    <r>
      <t xml:space="preserve">6.3 Liste os combustíveis utilizados pela indústria </t>
    </r>
    <r>
      <rPr>
        <b/>
        <sz val="11"/>
        <color rgb="FFFF0000"/>
        <rFont val="Calibri"/>
        <family val="2"/>
        <scheme val="minor"/>
      </rPr>
      <t>(Preenchimento obrigatório):</t>
    </r>
  </si>
  <si>
    <r>
      <t xml:space="preserve">6.2 Identifique as principais matérias-primas e insumos utilizados no processo produtivo </t>
    </r>
    <r>
      <rPr>
        <b/>
        <sz val="11"/>
        <color rgb="FFFF0000"/>
        <rFont val="Calibri"/>
        <family val="2"/>
        <scheme val="minor"/>
      </rPr>
      <t>(Preenchimento obrigatório):</t>
    </r>
  </si>
  <si>
    <r>
      <t xml:space="preserve">5.3 Informações sobre a vizinhança </t>
    </r>
    <r>
      <rPr>
        <b/>
        <sz val="11"/>
        <color rgb="FFFF0000"/>
        <rFont val="Calibri"/>
        <family val="2"/>
        <scheme val="minor"/>
      </rPr>
      <t>(Preenchimento obrigatório):</t>
    </r>
  </si>
  <si>
    <r>
      <t xml:space="preserve">7.1 Efluentes líquidos sanitários </t>
    </r>
    <r>
      <rPr>
        <b/>
        <sz val="11"/>
        <color rgb="FFFF0000"/>
        <rFont val="Calibri"/>
        <family val="2"/>
        <scheme val="minor"/>
      </rPr>
      <t>(Preenchimento obrigatório):</t>
    </r>
  </si>
  <si>
    <t>SISTEMA DE TRATAMENTO (SELECIONAR ALTERNATIVA(S) ABAIXO):</t>
  </si>
  <si>
    <r>
      <t xml:space="preserve">7.2 Geração de efluentes líquidos industriais </t>
    </r>
    <r>
      <rPr>
        <b/>
        <sz val="11"/>
        <color rgb="FFFF0000"/>
        <rFont val="Calibri"/>
        <family val="2"/>
        <scheme val="minor"/>
      </rPr>
      <t xml:space="preserve">(Selecionar alternativa abaixo)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 xml:space="preserve">A empresa gera efluentes líquidos industriais? </t>
    </r>
  </si>
  <si>
    <r>
      <t xml:space="preserve">7.5 Estação de Tratamento de Efluentes Industriais (ETE) </t>
    </r>
    <r>
      <rPr>
        <b/>
        <sz val="11"/>
        <color rgb="FFFF0000"/>
        <rFont val="Calibri"/>
        <family val="2"/>
        <scheme val="minor"/>
      </rPr>
      <t>(Selecionar alternativa abaixo):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>A empresa possui ETE?</t>
    </r>
  </si>
  <si>
    <r>
      <t xml:space="preserve">7.4 Medidor de vazão para os efluentes </t>
    </r>
    <r>
      <rPr>
        <b/>
        <sz val="11"/>
        <color rgb="FFFF0000"/>
        <rFont val="Calibri"/>
        <family val="2"/>
        <scheme val="minor"/>
      </rPr>
      <t xml:space="preserve">(Selecionar alternativa abaixo):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>A empresa possui medidor de vazão ?</t>
    </r>
  </si>
  <si>
    <r>
      <t xml:space="preserve">7.6 Destino final dos efluentes líquidos industriais </t>
    </r>
    <r>
      <rPr>
        <b/>
        <sz val="11"/>
        <color rgb="FFFF0000"/>
        <rFont val="Calibri"/>
        <family val="2"/>
        <scheme val="minor"/>
      </rPr>
      <t xml:space="preserve">(Selecionar alternativa abaixo):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>Escolha o tipo de reaproveitamento dos efluentes:</t>
    </r>
  </si>
  <si>
    <r>
      <t xml:space="preserve">Em caso de não haver reaproveitamento total, indicar o local do lançamento </t>
    </r>
    <r>
      <rPr>
        <b/>
        <sz val="11"/>
        <color rgb="FFFF0000"/>
        <rFont val="Calibri"/>
        <family val="2"/>
        <scheme val="minor"/>
      </rPr>
      <t>(Selecionar alternativa(s) abaixo):</t>
    </r>
  </si>
  <si>
    <r>
      <t xml:space="preserve">Indique as etapas onde ocorre a geração de efluentes e volume gerado </t>
    </r>
    <r>
      <rPr>
        <b/>
        <sz val="11"/>
        <color rgb="FFFF0000"/>
        <rFont val="Calibri"/>
        <family val="2"/>
        <scheme val="minor"/>
      </rPr>
      <t>(Selecionar alternativa(s) abaixo):</t>
    </r>
  </si>
  <si>
    <r>
      <t xml:space="preserve">8.4 Emissões atmosféricas em equipamentos de combustão </t>
    </r>
    <r>
      <rPr>
        <b/>
        <sz val="11"/>
        <color rgb="FFFF0000"/>
        <rFont val="Calibri"/>
        <family val="2"/>
        <scheme val="minor"/>
      </rPr>
      <t>(Selecionar as alternativas abaixo):</t>
    </r>
  </si>
  <si>
    <r>
      <t xml:space="preserve">8.2 Equipamentos geradores de emissões atmosféricas </t>
    </r>
    <r>
      <rPr>
        <b/>
        <sz val="11"/>
        <color rgb="FFFF0000"/>
        <rFont val="Calibri"/>
        <family val="2"/>
        <scheme val="minor"/>
      </rPr>
      <t>(Preenchimento obrigatório, no caso de geração de emissões atmosféricas):</t>
    </r>
  </si>
  <si>
    <r>
      <t xml:space="preserve">8.3 Período de trabalho dos equipamentos geradores das emissões atmosféricas </t>
    </r>
    <r>
      <rPr>
        <b/>
        <sz val="11"/>
        <color rgb="FFFF0000"/>
        <rFont val="Calibri"/>
        <family val="2"/>
        <scheme val="minor"/>
      </rPr>
      <t>(Preenchimento obrigatório, no caso de geração de emissões atmosféricas):</t>
    </r>
  </si>
  <si>
    <t>PREENCHIMENTO OBRIGATÓRIO, NO CASO DE GERAÇÃO DE EMISSÕES ATMOSFÉRICAS.</t>
  </si>
  <si>
    <t>8. INFORMAÇÕES SOBRE EMISSÕES ATMOSFÉRICAS (SELECIONAR ALTERNATIVA ABAIXO):</t>
  </si>
  <si>
    <t>9. INFORMAÇÕES SOBRE RESÍDUOS SÓLIDOS (SELECIONE AS ALTERNATIVAS ABAIXO):</t>
  </si>
  <si>
    <t>10. VEGETAÇÃO (SELECIONE AS ALTERNATIVAS ABAIXO):</t>
  </si>
  <si>
    <t>PREENCHIMENTO OBRIGATÓRIO, NO CASO DEGERAÇÃO DE EMISSÕES ATMOSFÉRICAS EM EQUIPAMENTO DE COMBUSTÃO.</t>
  </si>
  <si>
    <t>11. VEÍCULO DE DIVULGAÇÃO/ PUBLICIDADE (PREENCHIMENTO OBRIGATÓRIO):</t>
  </si>
  <si>
    <t>12. INFORMAÇÕES SOBRE AS EMISSÕES SONORAS (PREENCHIMENTO OBRIGATÓRIO):</t>
  </si>
  <si>
    <r>
      <t>7.5.1 Apresente um descritivo de todas as etapas do tratamento de efluentes, seus respectivos equipamentos, capacidades e insumos utilizados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(Preenchimento obrigatório):</t>
    </r>
  </si>
  <si>
    <r>
      <t xml:space="preserve">7.3 Lançamento dos efluentes líquidos industriais  </t>
    </r>
    <r>
      <rPr>
        <b/>
        <sz val="11"/>
        <color rgb="FFFF0000"/>
        <rFont val="Calibri"/>
        <family val="2"/>
        <scheme val="minor"/>
      </rPr>
      <t xml:space="preserve">(Selecionar alternativa abaixo):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>A empresa lança efluentes líquidos industriais?</t>
    </r>
  </si>
  <si>
    <t>DECLARAÇÃO DE RESPONSABILIDADE (PREENCHIMENTO OBRIGATÓRIO):</t>
  </si>
  <si>
    <t>DOCUMENTAÇÃO A SER ANEXADA:</t>
  </si>
  <si>
    <r>
      <t xml:space="preserve">                                   </t>
    </r>
    <r>
      <rPr>
        <b/>
        <sz val="11"/>
        <color theme="1"/>
        <rFont val="Arial"/>
        <family val="2"/>
      </rPr>
      <t xml:space="preserve">Diretoria de Licenciamento e Monitoramento Ambiental </t>
    </r>
    <r>
      <rPr>
        <b/>
        <sz val="14"/>
        <color theme="1"/>
        <rFont val="Arial"/>
        <family val="2"/>
      </rPr>
      <t xml:space="preserve">  </t>
    </r>
    <r>
      <rPr>
        <b/>
        <sz val="16"/>
        <color theme="1"/>
        <rFont val="Arial"/>
        <family val="2"/>
      </rPr>
      <t xml:space="preserve">                                  RELATÓRIO AMBIENTAL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</si>
</sst>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451">
    <xf numFmtId="0" fontId="0" fillId="0" borderId="0" xfId="0"/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3" fillId="0" borderId="0" xfId="0" applyFont="1"/>
    <xf numFmtId="0" fontId="11" fillId="0" borderId="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4" borderId="21" xfId="0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4" borderId="11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 wrapText="1"/>
      <protection locked="0"/>
    </xf>
    <xf numFmtId="0" fontId="21" fillId="4" borderId="41" xfId="0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0" fontId="21" fillId="4" borderId="14" xfId="0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 applyProtection="1">
      <alignment horizontal="center" vertical="center"/>
      <protection locked="0"/>
    </xf>
    <xf numFmtId="0" fontId="21" fillId="4" borderId="40" xfId="0" applyFont="1" applyFill="1" applyBorder="1" applyAlignment="1" applyProtection="1">
      <alignment horizontal="center" vertical="center"/>
      <protection locked="0"/>
    </xf>
    <xf numFmtId="0" fontId="21" fillId="4" borderId="30" xfId="0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vertical="top"/>
    </xf>
    <xf numFmtId="0" fontId="8" fillId="0" borderId="16" xfId="0" applyFont="1" applyBorder="1" applyAlignment="1" applyProtection="1">
      <alignment vertical="top"/>
    </xf>
    <xf numFmtId="0" fontId="8" fillId="0" borderId="17" xfId="0" applyFont="1" applyBorder="1" applyAlignment="1" applyProtection="1">
      <alignment vertical="top"/>
    </xf>
    <xf numFmtId="0" fontId="9" fillId="0" borderId="0" xfId="0" applyFont="1" applyProtection="1"/>
    <xf numFmtId="0" fontId="21" fillId="0" borderId="19" xfId="0" applyFont="1" applyBorder="1" applyAlignment="1" applyProtection="1">
      <alignment horizontal="left" vertical="center"/>
    </xf>
    <xf numFmtId="0" fontId="0" fillId="0" borderId="0" xfId="0" applyFont="1" applyProtection="1"/>
    <xf numFmtId="0" fontId="8" fillId="0" borderId="15" xfId="0" applyFont="1" applyBorder="1" applyAlignment="1" applyProtection="1">
      <alignment horizontal="left" vertical="top"/>
    </xf>
    <xf numFmtId="0" fontId="8" fillId="0" borderId="16" xfId="0" applyFont="1" applyBorder="1" applyAlignment="1" applyProtection="1">
      <alignment horizontal="left" vertical="top"/>
    </xf>
    <xf numFmtId="0" fontId="8" fillId="0" borderId="17" xfId="0" applyFont="1" applyBorder="1" applyAlignment="1" applyProtection="1">
      <alignment horizontal="left" vertical="top"/>
    </xf>
    <xf numFmtId="0" fontId="8" fillId="0" borderId="19" xfId="0" applyFont="1" applyBorder="1" applyAlignment="1" applyProtection="1">
      <alignment horizontal="left" vertical="top"/>
    </xf>
    <xf numFmtId="0" fontId="0" fillId="0" borderId="0" xfId="0" quotePrefix="1" applyProtection="1"/>
    <xf numFmtId="0" fontId="10" fillId="0" borderId="16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 wrapText="1"/>
    </xf>
    <xf numFmtId="0" fontId="15" fillId="0" borderId="14" xfId="0" applyFont="1" applyBorder="1" applyAlignment="1" applyProtection="1">
      <alignment vertical="top"/>
    </xf>
    <xf numFmtId="0" fontId="1" fillId="0" borderId="14" xfId="0" applyFont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23" fillId="3" borderId="21" xfId="0" applyFont="1" applyFill="1" applyBorder="1" applyAlignment="1" applyProtection="1">
      <alignment horizontal="center" vertical="center"/>
    </xf>
    <xf numFmtId="0" fontId="23" fillId="3" borderId="11" xfId="0" applyFont="1" applyFill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2" fillId="0" borderId="17" xfId="0" applyFont="1" applyBorder="1" applyAlignment="1" applyProtection="1">
      <alignment horizontal="center" vertical="center"/>
    </xf>
    <xf numFmtId="0" fontId="0" fillId="0" borderId="24" xfId="0" applyBorder="1" applyProtection="1"/>
    <xf numFmtId="0" fontId="0" fillId="0" borderId="0" xfId="0" applyBorder="1" applyProtection="1"/>
    <xf numFmtId="0" fontId="0" fillId="0" borderId="25" xfId="0" applyBorder="1" applyProtection="1"/>
    <xf numFmtId="0" fontId="0" fillId="0" borderId="25" xfId="0" applyFont="1" applyBorder="1" applyAlignment="1" applyProtection="1">
      <alignment horizontal="center" vertical="center"/>
    </xf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15" fillId="0" borderId="13" xfId="0" applyFont="1" applyBorder="1" applyAlignment="1" applyProtection="1">
      <alignment vertical="center"/>
    </xf>
    <xf numFmtId="0" fontId="0" fillId="0" borderId="17" xfId="0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1" fillId="0" borderId="24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left" vertical="center"/>
    </xf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11" fillId="4" borderId="0" xfId="0" applyFont="1" applyFill="1" applyBorder="1" applyAlignment="1" applyProtection="1">
      <alignment horizontal="right" vertical="center" wrapText="1"/>
    </xf>
    <xf numFmtId="0" fontId="21" fillId="0" borderId="0" xfId="0" applyFont="1" applyBorder="1" applyAlignment="1" applyProtection="1">
      <alignment horizontal="left"/>
    </xf>
    <xf numFmtId="0" fontId="21" fillId="0" borderId="0" xfId="0" applyFont="1" applyBorder="1" applyProtection="1"/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horizontal="right" vertical="center"/>
    </xf>
    <xf numFmtId="0" fontId="1" fillId="0" borderId="15" xfId="0" applyFont="1" applyBorder="1" applyAlignment="1" applyProtection="1">
      <alignment vertical="center"/>
    </xf>
    <xf numFmtId="0" fontId="20" fillId="0" borderId="16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horizontal="right" vertical="center"/>
    </xf>
    <xf numFmtId="0" fontId="21" fillId="0" borderId="16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</xf>
    <xf numFmtId="0" fontId="21" fillId="0" borderId="25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horizontal="left" vertical="top"/>
    </xf>
    <xf numFmtId="0" fontId="1" fillId="0" borderId="19" xfId="0" applyFont="1" applyBorder="1" applyAlignment="1" applyProtection="1">
      <alignment horizontal="left" vertical="top"/>
    </xf>
    <xf numFmtId="0" fontId="1" fillId="0" borderId="19" xfId="0" applyFont="1" applyBorder="1" applyAlignment="1" applyProtection="1">
      <alignment horizontal="right" vertical="center"/>
    </xf>
    <xf numFmtId="0" fontId="21" fillId="0" borderId="19" xfId="0" applyFont="1" applyBorder="1" applyAlignment="1" applyProtection="1">
      <alignment vertical="center"/>
    </xf>
    <xf numFmtId="0" fontId="21" fillId="0" borderId="2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 wrapText="1"/>
    </xf>
    <xf numFmtId="0" fontId="11" fillId="0" borderId="24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8" fillId="7" borderId="0" xfId="0" applyFont="1" applyFill="1" applyBorder="1" applyAlignment="1" applyProtection="1">
      <alignment vertical="center" wrapText="1"/>
    </xf>
    <xf numFmtId="0" fontId="20" fillId="0" borderId="0" xfId="0" applyFont="1" applyBorder="1" applyAlignment="1" applyProtection="1">
      <alignment vertical="center" wrapText="1"/>
    </xf>
    <xf numFmtId="0" fontId="20" fillId="0" borderId="25" xfId="0" applyFont="1" applyBorder="1" applyAlignment="1" applyProtection="1">
      <alignment vertical="center" wrapText="1"/>
    </xf>
    <xf numFmtId="0" fontId="20" fillId="0" borderId="23" xfId="0" applyFont="1" applyBorder="1" applyAlignment="1" applyProtection="1">
      <alignment vertical="center" wrapText="1"/>
    </xf>
    <xf numFmtId="0" fontId="25" fillId="0" borderId="4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24" fillId="0" borderId="23" xfId="0" applyFont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1" fillId="0" borderId="25" xfId="0" applyFont="1" applyBorder="1" applyAlignment="1" applyProtection="1">
      <alignment vertical="top" wrapText="1"/>
    </xf>
    <xf numFmtId="0" fontId="0" fillId="0" borderId="13" xfId="0" applyBorder="1" applyProtection="1"/>
    <xf numFmtId="0" fontId="1" fillId="0" borderId="0" xfId="0" applyFont="1" applyBorder="1" applyAlignment="1" applyProtection="1">
      <alignment vertical="center" wrapText="1"/>
    </xf>
    <xf numFmtId="0" fontId="11" fillId="0" borderId="22" xfId="0" applyFont="1" applyBorder="1" applyAlignment="1" applyProtection="1">
      <alignment horizontal="right" vertical="center" wrapText="1"/>
    </xf>
    <xf numFmtId="0" fontId="27" fillId="0" borderId="0" xfId="0" applyFont="1" applyProtection="1"/>
    <xf numFmtId="0" fontId="1" fillId="0" borderId="0" xfId="0" applyFont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top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quotePrefix="1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top" wrapText="1"/>
    </xf>
    <xf numFmtId="0" fontId="11" fillId="0" borderId="23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top" wrapText="1"/>
    </xf>
    <xf numFmtId="0" fontId="18" fillId="0" borderId="0" xfId="0" applyFont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9" fillId="4" borderId="1" xfId="0" applyFont="1" applyFill="1" applyBorder="1" applyAlignment="1" applyProtection="1">
      <alignment horizontal="center" vertical="center" wrapText="1"/>
      <protection locked="0"/>
    </xf>
    <xf numFmtId="0" fontId="29" fillId="4" borderId="2" xfId="0" applyFont="1" applyFill="1" applyBorder="1" applyAlignment="1" applyProtection="1">
      <alignment horizontal="center" vertical="center" wrapText="1"/>
      <protection locked="0"/>
    </xf>
    <xf numFmtId="0" fontId="29" fillId="4" borderId="1" xfId="0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right" vertical="center"/>
    </xf>
    <xf numFmtId="0" fontId="11" fillId="0" borderId="19" xfId="0" applyFont="1" applyBorder="1" applyAlignment="1" applyProtection="1">
      <alignment horizontal="right" vertical="center"/>
    </xf>
    <xf numFmtId="0" fontId="20" fillId="0" borderId="19" xfId="0" applyFont="1" applyBorder="1" applyAlignment="1" applyProtection="1">
      <alignment horizontal="left" vertical="center" wrapText="1"/>
    </xf>
    <xf numFmtId="0" fontId="20" fillId="0" borderId="20" xfId="0" applyFont="1" applyBorder="1" applyAlignment="1" applyProtection="1">
      <alignment horizontal="left" vertical="center" wrapText="1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9" fillId="4" borderId="0" xfId="0" applyFont="1" applyFill="1" applyAlignment="1" applyProtection="1">
      <alignment horizontal="left" vertical="center" wrapText="1"/>
    </xf>
    <xf numFmtId="0" fontId="9" fillId="4" borderId="0" xfId="0" applyFont="1" applyFill="1" applyAlignment="1" applyProtection="1">
      <alignment horizontal="left" vertical="center"/>
    </xf>
    <xf numFmtId="0" fontId="0" fillId="4" borderId="0" xfId="0" applyFill="1" applyAlignment="1" applyProtection="1">
      <alignment horizontal="left" vertical="top" wrapText="1"/>
    </xf>
    <xf numFmtId="0" fontId="0" fillId="4" borderId="0" xfId="0" applyFill="1" applyAlignment="1" applyProtection="1">
      <alignment horizontal="left" vertical="center" wrapText="1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49" fontId="21" fillId="0" borderId="18" xfId="0" applyNumberFormat="1" applyFont="1" applyBorder="1" applyAlignment="1" applyProtection="1">
      <alignment horizontal="left" vertical="center"/>
      <protection locked="0"/>
    </xf>
    <xf numFmtId="49" fontId="21" fillId="0" borderId="19" xfId="0" applyNumberFormat="1" applyFont="1" applyBorder="1" applyAlignment="1" applyProtection="1">
      <alignment horizontal="left" vertical="center"/>
      <protection locked="0"/>
    </xf>
    <xf numFmtId="49" fontId="21" fillId="0" borderId="20" xfId="0" applyNumberFormat="1" applyFont="1" applyBorder="1" applyAlignment="1" applyProtection="1">
      <alignment horizontal="left" vertical="center"/>
      <protection locked="0"/>
    </xf>
    <xf numFmtId="0" fontId="20" fillId="0" borderId="18" xfId="0" applyFont="1" applyBorder="1" applyAlignment="1" applyProtection="1">
      <alignment horizontal="left" vertical="center"/>
    </xf>
    <xf numFmtId="0" fontId="21" fillId="0" borderId="19" xfId="0" applyFont="1" applyBorder="1" applyAlignment="1" applyProtection="1">
      <alignment horizontal="left" vertical="center"/>
    </xf>
    <xf numFmtId="0" fontId="21" fillId="0" borderId="20" xfId="0" applyFont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25" xfId="0" applyFont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16" xfId="0" applyFont="1" applyBorder="1" applyAlignment="1" applyProtection="1">
      <alignment horizontal="left" vertical="top" wrapText="1"/>
    </xf>
    <xf numFmtId="0" fontId="1" fillId="0" borderId="17" xfId="0" applyFont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21" fillId="0" borderId="12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 applyProtection="1">
      <alignment horizontal="right" vertical="center" wrapText="1"/>
    </xf>
    <xf numFmtId="0" fontId="11" fillId="0" borderId="22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top"/>
    </xf>
    <xf numFmtId="0" fontId="8" fillId="0" borderId="16" xfId="0" applyFont="1" applyBorder="1" applyAlignment="1" applyProtection="1">
      <alignment horizontal="left" vertical="top"/>
    </xf>
    <xf numFmtId="0" fontId="8" fillId="0" borderId="17" xfId="0" applyFont="1" applyBorder="1" applyAlignment="1" applyProtection="1">
      <alignment horizontal="left" vertical="top"/>
    </xf>
    <xf numFmtId="0" fontId="29" fillId="4" borderId="2" xfId="0" applyFont="1" applyFill="1" applyBorder="1" applyAlignment="1" applyProtection="1">
      <alignment horizontal="center" vertical="center" wrapText="1"/>
      <protection locked="0"/>
    </xf>
    <xf numFmtId="0" fontId="29" fillId="4" borderId="4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22" xfId="0" applyFont="1" applyBorder="1" applyAlignment="1" applyProtection="1">
      <alignment horizontal="right" vertical="center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22" xfId="0" applyFont="1" applyBorder="1" applyAlignment="1" applyProtection="1">
      <alignment horizontal="left" vertical="center" wrapText="1"/>
    </xf>
    <xf numFmtId="0" fontId="29" fillId="4" borderId="2" xfId="0" applyFont="1" applyFill="1" applyBorder="1" applyAlignment="1" applyProtection="1">
      <alignment horizontal="center" vertical="center"/>
      <protection locked="0"/>
    </xf>
    <xf numFmtId="0" fontId="29" fillId="4" borderId="4" xfId="0" applyFont="1" applyFill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25" xfId="0" applyFont="1" applyBorder="1" applyAlignment="1" applyProtection="1">
      <alignment horizontal="left" vertical="center" wrapText="1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0" fontId="21" fillId="4" borderId="14" xfId="0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top" wrapText="1"/>
    </xf>
    <xf numFmtId="0" fontId="15" fillId="0" borderId="13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 vertical="center"/>
    </xf>
    <xf numFmtId="0" fontId="28" fillId="0" borderId="18" xfId="1" applyBorder="1" applyAlignment="1" applyProtection="1">
      <alignment horizontal="left" vertical="center"/>
      <protection locked="0"/>
    </xf>
    <xf numFmtId="0" fontId="30" fillId="0" borderId="18" xfId="1" applyFont="1" applyBorder="1" applyAlignment="1" applyProtection="1">
      <alignment horizontal="left" vertical="center"/>
      <protection locked="0"/>
    </xf>
    <xf numFmtId="0" fontId="24" fillId="4" borderId="12" xfId="0" applyFont="1" applyFill="1" applyBorder="1" applyAlignment="1" applyProtection="1">
      <alignment horizontal="left" vertical="center"/>
      <protection locked="0"/>
    </xf>
    <xf numFmtId="0" fontId="24" fillId="4" borderId="13" xfId="0" applyFont="1" applyFill="1" applyBorder="1" applyAlignment="1" applyProtection="1">
      <alignment horizontal="left" vertical="center"/>
      <protection locked="0"/>
    </xf>
    <xf numFmtId="0" fontId="24" fillId="4" borderId="14" xfId="0" applyFont="1" applyFill="1" applyBorder="1" applyAlignment="1" applyProtection="1">
      <alignment horizontal="left" vertical="center"/>
      <protection locked="0"/>
    </xf>
    <xf numFmtId="0" fontId="19" fillId="3" borderId="12" xfId="0" applyFont="1" applyFill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/>
    </xf>
    <xf numFmtId="0" fontId="19" fillId="3" borderId="1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right" vertical="center" wrapText="1"/>
    </xf>
    <xf numFmtId="0" fontId="10" fillId="0" borderId="22" xfId="0" applyFont="1" applyBorder="1" applyAlignment="1" applyProtection="1">
      <alignment horizontal="right" vertical="center" wrapText="1"/>
    </xf>
    <xf numFmtId="0" fontId="10" fillId="0" borderId="23" xfId="0" applyFont="1" applyBorder="1" applyAlignment="1" applyProtection="1">
      <alignment horizontal="right" vertical="center"/>
    </xf>
    <xf numFmtId="0" fontId="10" fillId="0" borderId="22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" fillId="0" borderId="24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23" fillId="3" borderId="18" xfId="0" applyFont="1" applyFill="1" applyBorder="1" applyAlignment="1" applyProtection="1">
      <alignment horizontal="left" vertical="center"/>
    </xf>
    <xf numFmtId="0" fontId="23" fillId="3" borderId="19" xfId="0" applyFont="1" applyFill="1" applyBorder="1" applyAlignment="1" applyProtection="1">
      <alignment horizontal="left" vertical="center"/>
    </xf>
    <xf numFmtId="0" fontId="23" fillId="3" borderId="20" xfId="0" applyFont="1" applyFill="1" applyBorder="1" applyAlignment="1" applyProtection="1">
      <alignment horizontal="left" vertical="center"/>
    </xf>
    <xf numFmtId="0" fontId="23" fillId="3" borderId="12" xfId="0" applyFont="1" applyFill="1" applyBorder="1" applyAlignment="1" applyProtection="1">
      <alignment horizontal="left" vertical="center"/>
    </xf>
    <xf numFmtId="0" fontId="23" fillId="3" borderId="13" xfId="0" applyFont="1" applyFill="1" applyBorder="1" applyAlignment="1" applyProtection="1">
      <alignment horizontal="left" vertical="center"/>
    </xf>
    <xf numFmtId="0" fontId="23" fillId="3" borderId="14" xfId="0" applyFont="1" applyFill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29" fillId="4" borderId="18" xfId="0" applyFont="1" applyFill="1" applyBorder="1" applyAlignment="1" applyProtection="1">
      <alignment horizontal="left" vertical="center"/>
      <protection locked="0"/>
    </xf>
    <xf numFmtId="0" fontId="29" fillId="4" borderId="19" xfId="0" applyFont="1" applyFill="1" applyBorder="1" applyAlignment="1" applyProtection="1">
      <alignment horizontal="left" vertical="center"/>
      <protection locked="0"/>
    </xf>
    <xf numFmtId="0" fontId="29" fillId="4" borderId="20" xfId="0" applyFont="1" applyFill="1" applyBorder="1" applyAlignment="1" applyProtection="1">
      <alignment horizontal="left" vertical="center"/>
      <protection locked="0"/>
    </xf>
    <xf numFmtId="0" fontId="29" fillId="4" borderId="18" xfId="0" applyFont="1" applyFill="1" applyBorder="1" applyAlignment="1" applyProtection="1">
      <alignment horizontal="left" vertical="center" wrapText="1"/>
      <protection locked="0"/>
    </xf>
    <xf numFmtId="0" fontId="29" fillId="4" borderId="19" xfId="0" applyFont="1" applyFill="1" applyBorder="1" applyAlignment="1" applyProtection="1">
      <alignment horizontal="left" vertical="center" wrapText="1"/>
      <protection locked="0"/>
    </xf>
    <xf numFmtId="0" fontId="29" fillId="4" borderId="20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31" fillId="0" borderId="18" xfId="1" applyFont="1" applyBorder="1" applyAlignment="1" applyProtection="1">
      <alignment horizontal="left" vertical="center"/>
      <protection locked="0"/>
    </xf>
    <xf numFmtId="2" fontId="21" fillId="0" borderId="18" xfId="0" applyNumberFormat="1" applyFont="1" applyBorder="1" applyAlignment="1" applyProtection="1">
      <alignment horizontal="center" vertical="center"/>
      <protection locked="0"/>
    </xf>
    <xf numFmtId="2" fontId="21" fillId="0" borderId="19" xfId="0" applyNumberFormat="1" applyFont="1" applyBorder="1" applyAlignment="1" applyProtection="1">
      <alignment horizontal="center" vertical="center"/>
      <protection locked="0"/>
    </xf>
    <xf numFmtId="2" fontId="21" fillId="0" borderId="20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5" fillId="0" borderId="12" xfId="0" applyFont="1" applyBorder="1" applyAlignment="1" applyProtection="1">
      <alignment vertical="top" wrapText="1"/>
    </xf>
    <xf numFmtId="0" fontId="15" fillId="0" borderId="13" xfId="0" applyFont="1" applyBorder="1" applyAlignment="1" applyProtection="1">
      <alignment vertical="top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/>
    </xf>
    <xf numFmtId="0" fontId="21" fillId="4" borderId="18" xfId="0" applyFont="1" applyFill="1" applyBorder="1" applyAlignment="1" applyProtection="1">
      <alignment horizontal="center" vertical="center"/>
      <protection locked="0"/>
    </xf>
    <xf numFmtId="0" fontId="21" fillId="4" borderId="19" xfId="0" applyFont="1" applyFill="1" applyBorder="1" applyAlignment="1" applyProtection="1">
      <alignment horizontal="center" vertical="center"/>
      <protection locked="0"/>
    </xf>
    <xf numFmtId="0" fontId="21" fillId="4" borderId="20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164" fontId="21" fillId="0" borderId="18" xfId="0" applyNumberFormat="1" applyFont="1" applyBorder="1" applyAlignment="1" applyProtection="1">
      <alignment horizontal="center" vertical="center"/>
      <protection locked="0"/>
    </xf>
    <xf numFmtId="164" fontId="21" fillId="0" borderId="20" xfId="0" applyNumberFormat="1" applyFont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</xf>
    <xf numFmtId="0" fontId="11" fillId="2" borderId="36" xfId="0" applyFont="1" applyFill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right" vertical="center" wrapText="1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left" vertical="center"/>
    </xf>
    <xf numFmtId="0" fontId="21" fillId="0" borderId="25" xfId="0" applyFont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21" fillId="4" borderId="16" xfId="0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17" fillId="3" borderId="15" xfId="0" applyFont="1" applyFill="1" applyBorder="1" applyAlignment="1" applyProtection="1">
      <alignment horizontal="center" vertical="center"/>
    </xf>
    <xf numFmtId="0" fontId="17" fillId="3" borderId="16" xfId="0" applyFont="1" applyFill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right" vertical="center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17" xfId="0" applyFont="1" applyBorder="1" applyAlignment="1" applyProtection="1">
      <alignment horizontal="left" vertical="center" wrapText="1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21" fillId="0" borderId="19" xfId="0" applyFont="1" applyBorder="1" applyAlignment="1" applyProtection="1">
      <alignment horizontal="left" vertical="top" wrapText="1"/>
      <protection locked="0"/>
    </xf>
    <xf numFmtId="0" fontId="21" fillId="0" borderId="20" xfId="0" applyFont="1" applyBorder="1" applyAlignment="1" applyProtection="1">
      <alignment horizontal="left" vertical="top" wrapText="1"/>
      <protection locked="0"/>
    </xf>
    <xf numFmtId="0" fontId="21" fillId="4" borderId="18" xfId="0" applyFont="1" applyFill="1" applyBorder="1" applyAlignment="1" applyProtection="1">
      <alignment vertical="center" wrapText="1"/>
      <protection locked="0"/>
    </xf>
    <xf numFmtId="0" fontId="21" fillId="4" borderId="19" xfId="0" applyFont="1" applyFill="1" applyBorder="1" applyAlignment="1" applyProtection="1">
      <alignment vertical="center" wrapText="1"/>
      <protection locked="0"/>
    </xf>
    <xf numFmtId="0" fontId="21" fillId="4" borderId="20" xfId="0" applyFont="1" applyFill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5" borderId="2" xfId="0" applyFont="1" applyFill="1" applyBorder="1" applyAlignment="1" applyProtection="1">
      <alignment horizontal="center" wrapText="1"/>
    </xf>
    <xf numFmtId="0" fontId="1" fillId="5" borderId="3" xfId="0" applyFont="1" applyFill="1" applyBorder="1" applyAlignment="1" applyProtection="1">
      <alignment horizontal="center" wrapText="1"/>
    </xf>
    <xf numFmtId="0" fontId="1" fillId="5" borderId="4" xfId="0" applyFont="1" applyFill="1" applyBorder="1" applyAlignment="1" applyProtection="1">
      <alignment horizontal="center" wrapText="1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21" fillId="4" borderId="24" xfId="0" applyFont="1" applyFill="1" applyBorder="1" applyAlignment="1" applyProtection="1">
      <alignment horizontal="center" vertical="center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top"/>
    </xf>
    <xf numFmtId="0" fontId="4" fillId="0" borderId="14" xfId="0" applyFont="1" applyBorder="1" applyAlignment="1" applyProtection="1">
      <alignment horizontal="left" vertical="top"/>
    </xf>
    <xf numFmtId="0" fontId="21" fillId="4" borderId="28" xfId="0" applyFont="1" applyFill="1" applyBorder="1" applyAlignment="1" applyProtection="1">
      <alignment horizontal="center" vertical="center"/>
      <protection locked="0"/>
    </xf>
    <xf numFmtId="0" fontId="21" fillId="4" borderId="27" xfId="0" applyFont="1" applyFill="1" applyBorder="1" applyAlignment="1" applyProtection="1">
      <alignment horizontal="center" vertical="center"/>
      <protection locked="0"/>
    </xf>
    <xf numFmtId="0" fontId="21" fillId="4" borderId="26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8" fillId="4" borderId="28" xfId="0" applyFont="1" applyFill="1" applyBorder="1" applyAlignment="1" applyProtection="1">
      <alignment horizontal="center" vertical="center"/>
      <protection locked="0"/>
    </xf>
    <xf numFmtId="0" fontId="18" fillId="4" borderId="27" xfId="0" applyFont="1" applyFill="1" applyBorder="1" applyAlignment="1" applyProtection="1">
      <alignment horizontal="center" vertical="center"/>
      <protection locked="0"/>
    </xf>
    <xf numFmtId="0" fontId="18" fillId="4" borderId="26" xfId="0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/>
      <protection locked="0"/>
    </xf>
    <xf numFmtId="0" fontId="18" fillId="4" borderId="14" xfId="0" applyFont="1" applyFill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21" fillId="0" borderId="16" xfId="0" applyFont="1" applyBorder="1" applyAlignment="1" applyProtection="1">
      <alignment horizontal="left" vertical="top" wrapText="1"/>
      <protection locked="0"/>
    </xf>
    <xf numFmtId="0" fontId="21" fillId="0" borderId="17" xfId="0" applyFont="1" applyBorder="1" applyAlignment="1" applyProtection="1">
      <alignment horizontal="left" vertical="top" wrapText="1"/>
      <protection locked="0"/>
    </xf>
    <xf numFmtId="0" fontId="21" fillId="4" borderId="42" xfId="0" applyFont="1" applyFill="1" applyBorder="1" applyAlignment="1" applyProtection="1">
      <alignment horizontal="center" vertical="center"/>
      <protection locked="0"/>
    </xf>
    <xf numFmtId="0" fontId="21" fillId="4" borderId="43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left" vertical="top"/>
    </xf>
    <xf numFmtId="0" fontId="15" fillId="0" borderId="14" xfId="0" applyFont="1" applyBorder="1" applyAlignment="1" applyProtection="1">
      <alignment horizontal="left" vertical="top"/>
    </xf>
    <xf numFmtId="0" fontId="15" fillId="0" borderId="14" xfId="0" applyFont="1" applyBorder="1" applyAlignment="1" applyProtection="1">
      <alignment horizontal="left" vertical="top" wrapText="1"/>
    </xf>
    <xf numFmtId="0" fontId="11" fillId="0" borderId="1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21" fillId="0" borderId="12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21" fillId="0" borderId="12" xfId="0" applyFont="1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14" xfId="0" applyBorder="1" applyAlignment="1" applyProtection="1">
      <alignment horizontal="left" vertical="top"/>
    </xf>
    <xf numFmtId="0" fontId="1" fillId="0" borderId="24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1" fillId="0" borderId="22" xfId="0" applyFont="1" applyBorder="1" applyAlignment="1" applyProtection="1">
      <alignment horizontal="left" wrapText="1"/>
    </xf>
    <xf numFmtId="0" fontId="21" fillId="4" borderId="12" xfId="0" applyFont="1" applyFill="1" applyBorder="1" applyAlignment="1" applyProtection="1">
      <alignment horizontal="center"/>
      <protection locked="0"/>
    </xf>
    <xf numFmtId="0" fontId="21" fillId="4" borderId="13" xfId="0" applyFont="1" applyFill="1" applyBorder="1" applyAlignment="1" applyProtection="1">
      <alignment horizontal="center"/>
      <protection locked="0"/>
    </xf>
    <xf numFmtId="0" fontId="21" fillId="4" borderId="14" xfId="0" applyFont="1" applyFill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left" vertical="top" wrapText="1"/>
    </xf>
    <xf numFmtId="0" fontId="21" fillId="0" borderId="16" xfId="0" applyFont="1" applyBorder="1" applyAlignment="1" applyProtection="1">
      <alignment horizontal="left" vertical="top" wrapText="1"/>
    </xf>
    <xf numFmtId="0" fontId="21" fillId="0" borderId="17" xfId="0" applyFont="1" applyBorder="1" applyAlignment="1" applyProtection="1">
      <alignment horizontal="left" vertical="top" wrapText="1"/>
    </xf>
    <xf numFmtId="0" fontId="21" fillId="0" borderId="24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left" vertical="top" wrapText="1"/>
    </xf>
    <xf numFmtId="0" fontId="21" fillId="0" borderId="25" xfId="0" applyFont="1" applyBorder="1" applyAlignment="1" applyProtection="1">
      <alignment horizontal="left" vertical="top" wrapText="1"/>
    </xf>
    <xf numFmtId="0" fontId="21" fillId="0" borderId="18" xfId="0" applyFont="1" applyBorder="1" applyAlignment="1" applyProtection="1">
      <alignment horizontal="left" vertical="top" wrapText="1"/>
    </xf>
    <xf numFmtId="0" fontId="21" fillId="0" borderId="19" xfId="0" applyFont="1" applyBorder="1" applyAlignment="1" applyProtection="1">
      <alignment horizontal="left" vertical="top" wrapText="1"/>
    </xf>
    <xf numFmtId="0" fontId="21" fillId="0" borderId="20" xfId="0" applyFont="1" applyBorder="1" applyAlignment="1" applyProtection="1">
      <alignment horizontal="left" vertical="top" wrapText="1"/>
    </xf>
    <xf numFmtId="0" fontId="1" fillId="0" borderId="24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8" xfId="0" applyFont="1" applyBorder="1" applyAlignment="1" applyProtection="1">
      <alignment horizontal="left" vertical="top" wrapText="1"/>
    </xf>
    <xf numFmtId="0" fontId="1" fillId="0" borderId="19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center"/>
    </xf>
    <xf numFmtId="0" fontId="29" fillId="0" borderId="9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top" wrapText="1"/>
    </xf>
    <xf numFmtId="0" fontId="11" fillId="0" borderId="22" xfId="0" applyFont="1" applyBorder="1" applyAlignment="1" applyProtection="1">
      <alignment horizontal="center" vertical="top" wrapText="1"/>
    </xf>
    <xf numFmtId="0" fontId="15" fillId="0" borderId="12" xfId="0" applyFont="1" applyBorder="1" applyAlignment="1" applyProtection="1">
      <alignment horizontal="left" vertical="center" wrapText="1"/>
    </xf>
    <xf numFmtId="0" fontId="15" fillId="0" borderId="13" xfId="0" applyFont="1" applyBorder="1" applyAlignment="1" applyProtection="1">
      <alignment horizontal="left" vertical="center" wrapText="1"/>
    </xf>
    <xf numFmtId="0" fontId="15" fillId="0" borderId="14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center" vertical="distributed"/>
    </xf>
    <xf numFmtId="0" fontId="16" fillId="0" borderId="6" xfId="0" applyFont="1" applyBorder="1" applyAlignment="1" applyProtection="1">
      <alignment horizontal="center" vertical="distributed"/>
    </xf>
    <xf numFmtId="0" fontId="16" fillId="0" borderId="7" xfId="0" applyFont="1" applyBorder="1" applyAlignment="1" applyProtection="1">
      <alignment horizontal="center" vertical="distributed"/>
    </xf>
    <xf numFmtId="0" fontId="32" fillId="0" borderId="8" xfId="0" applyFont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161926</xdr:colOff>
      <xdr:row>1</xdr:row>
      <xdr:rowOff>1</xdr:rowOff>
    </xdr:from>
    <xdr:to>
      <xdr:col>13</xdr:col>
      <xdr:colOff>95251</xdr:colOff>
      <xdr:row>2</xdr:row>
      <xdr:rowOff>304801</xdr:rowOff>
    </xdr:to>
    <xdr:pic>
      <xdr:nvPicPr>
        <xdr:cNvPr id="4" name="image1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1" y="57151"/>
          <a:ext cx="1295400" cy="8191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0"/>
  <sheetViews>
    <sheetView tabSelected="1" view="pageBreakPreview" zoomScaleNormal="70" zoomScaleSheetLayoutView="100" zoomScalePageLayoutView="84" workbookViewId="0">
      <selection activeCell="R13" sqref="R13"/>
    </sheetView>
  </sheetViews>
  <sheetFormatPr defaultRowHeight="15" x14ac:dyDescent="0.25"/>
  <cols>
    <col min="1" max="1" width="3.7109375" style="20" customWidth="1"/>
    <col min="2" max="3" width="16.7109375" style="20" customWidth="1"/>
    <col min="4" max="4" width="3.7109375" style="20" customWidth="1"/>
    <col min="5" max="6" width="16.7109375" style="20" customWidth="1"/>
    <col min="7" max="7" width="3.7109375" style="20" customWidth="1"/>
    <col min="8" max="9" width="16.7109375" style="20" customWidth="1"/>
    <col min="10" max="10" width="3.7109375" style="20" customWidth="1"/>
    <col min="11" max="12" width="16.7109375" style="20" customWidth="1"/>
    <col min="13" max="15" width="3.7109375" style="20" customWidth="1"/>
    <col min="16" max="16384" width="9.140625" style="20"/>
  </cols>
  <sheetData>
    <row r="1" spans="1:15" ht="5.0999999999999996" customHeight="1" thickBot="1" x14ac:dyDescent="0.3"/>
    <row r="2" spans="1:15" ht="40.5" customHeight="1" x14ac:dyDescent="0.25">
      <c r="A2" s="21"/>
      <c r="B2" s="445" t="s">
        <v>231</v>
      </c>
      <c r="C2" s="446"/>
      <c r="D2" s="446"/>
      <c r="E2" s="446"/>
      <c r="F2" s="446"/>
      <c r="G2" s="446"/>
      <c r="H2" s="446"/>
      <c r="I2" s="446"/>
      <c r="J2" s="446"/>
      <c r="K2" s="447"/>
      <c r="L2" s="189"/>
      <c r="M2" s="190"/>
      <c r="N2" s="191"/>
      <c r="O2" s="21"/>
    </row>
    <row r="3" spans="1:15" ht="29.25" customHeight="1" thickBot="1" x14ac:dyDescent="0.3">
      <c r="A3" s="22"/>
      <c r="B3" s="448" t="s">
        <v>45</v>
      </c>
      <c r="C3" s="449"/>
      <c r="D3" s="449"/>
      <c r="E3" s="449"/>
      <c r="F3" s="449"/>
      <c r="G3" s="449"/>
      <c r="H3" s="449"/>
      <c r="I3" s="449"/>
      <c r="J3" s="449"/>
      <c r="K3" s="450"/>
      <c r="L3" s="192"/>
      <c r="M3" s="193"/>
      <c r="N3" s="194"/>
      <c r="O3" s="22"/>
    </row>
    <row r="4" spans="1:15" ht="12.75" customHeight="1" thickBot="1" x14ac:dyDescent="0.3">
      <c r="B4" s="57"/>
    </row>
    <row r="5" spans="1:15" ht="24.95" customHeight="1" thickBot="1" x14ac:dyDescent="0.3">
      <c r="B5" s="150" t="s">
        <v>194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/>
    </row>
    <row r="6" spans="1:15" ht="5.0999999999999996" customHeight="1" x14ac:dyDescent="0.25"/>
    <row r="7" spans="1:15" x14ac:dyDescent="0.25">
      <c r="B7" s="23" t="s">
        <v>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</row>
    <row r="8" spans="1:15" ht="20.100000000000001" customHeight="1" x14ac:dyDescent="0.25"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9"/>
    </row>
    <row r="9" spans="1:15" ht="5.0999999999999996" customHeight="1" x14ac:dyDescent="0.25"/>
    <row r="10" spans="1:15" ht="15" customHeight="1" x14ac:dyDescent="0.25">
      <c r="B10" s="23" t="s">
        <v>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5" ht="20.100000000000001" customHeight="1" x14ac:dyDescent="0.25">
      <c r="B11" s="147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9"/>
    </row>
    <row r="12" spans="1:15" ht="5.0999999999999996" customHeight="1" x14ac:dyDescent="0.25"/>
    <row r="13" spans="1:15" x14ac:dyDescent="0.25">
      <c r="B13" s="195" t="s">
        <v>4</v>
      </c>
      <c r="C13" s="196"/>
      <c r="D13" s="196"/>
      <c r="E13" s="197"/>
      <c r="F13" s="26" t="s">
        <v>2</v>
      </c>
      <c r="G13" s="27"/>
      <c r="H13" s="27"/>
      <c r="I13" s="27"/>
      <c r="J13" s="28"/>
      <c r="K13" s="23" t="s">
        <v>3</v>
      </c>
      <c r="L13" s="24"/>
      <c r="M13" s="24"/>
      <c r="N13" s="25"/>
    </row>
    <row r="14" spans="1:15" ht="20.100000000000001" customHeight="1" x14ac:dyDescent="0.25">
      <c r="B14" s="147"/>
      <c r="C14" s="148"/>
      <c r="D14" s="148"/>
      <c r="E14" s="149"/>
      <c r="F14" s="147"/>
      <c r="G14" s="148"/>
      <c r="H14" s="148"/>
      <c r="I14" s="148"/>
      <c r="J14" s="149"/>
      <c r="K14" s="147"/>
      <c r="L14" s="148"/>
      <c r="M14" s="148"/>
      <c r="N14" s="149"/>
    </row>
    <row r="15" spans="1:15" ht="5.0999999999999996" customHeight="1" x14ac:dyDescent="0.25"/>
    <row r="16" spans="1:15" ht="15" customHeight="1" x14ac:dyDescent="0.25">
      <c r="B16" s="195" t="s">
        <v>5</v>
      </c>
      <c r="C16" s="196"/>
      <c r="D16" s="196"/>
      <c r="E16" s="197"/>
      <c r="F16" s="26" t="s">
        <v>6</v>
      </c>
      <c r="G16" s="27"/>
      <c r="H16" s="27"/>
      <c r="I16" s="27"/>
      <c r="J16" s="28"/>
      <c r="K16" s="23" t="s">
        <v>7</v>
      </c>
      <c r="L16" s="24"/>
      <c r="M16" s="24"/>
      <c r="N16" s="25"/>
    </row>
    <row r="17" spans="2:14" ht="20.100000000000001" customHeight="1" x14ac:dyDescent="0.25">
      <c r="B17" s="153"/>
      <c r="C17" s="154"/>
      <c r="D17" s="154"/>
      <c r="E17" s="155"/>
      <c r="F17" s="153"/>
      <c r="G17" s="154"/>
      <c r="H17" s="154"/>
      <c r="I17" s="154"/>
      <c r="J17" s="155"/>
      <c r="K17" s="285"/>
      <c r="L17" s="148"/>
      <c r="M17" s="148"/>
      <c r="N17" s="149"/>
    </row>
    <row r="18" spans="2:14" ht="5.0999999999999996" customHeight="1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2:14" x14ac:dyDescent="0.25">
      <c r="B19" s="195" t="s">
        <v>8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25"/>
    </row>
    <row r="20" spans="2:14" ht="20.100000000000001" customHeight="1" x14ac:dyDescent="0.25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9"/>
    </row>
    <row r="21" spans="2:14" ht="5.0999999999999996" customHeight="1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2:14" x14ac:dyDescent="0.25">
      <c r="B22" s="26" t="s">
        <v>28</v>
      </c>
      <c r="C22" s="27"/>
      <c r="D22" s="28"/>
      <c r="E22" s="198" t="s">
        <v>29</v>
      </c>
      <c r="F22" s="199"/>
      <c r="G22" s="200"/>
      <c r="H22" s="198" t="s">
        <v>30</v>
      </c>
      <c r="I22" s="199"/>
      <c r="J22" s="200"/>
      <c r="K22" s="195" t="s">
        <v>31</v>
      </c>
      <c r="L22" s="196"/>
      <c r="M22" s="196"/>
      <c r="N22" s="197"/>
    </row>
    <row r="23" spans="2:14" ht="20.100000000000001" customHeight="1" x14ac:dyDescent="0.25">
      <c r="B23" s="286"/>
      <c r="C23" s="287"/>
      <c r="D23" s="288"/>
      <c r="E23" s="286"/>
      <c r="F23" s="287"/>
      <c r="G23" s="288"/>
      <c r="H23" s="286"/>
      <c r="I23" s="287"/>
      <c r="J23" s="288"/>
      <c r="K23" s="286"/>
      <c r="L23" s="287"/>
      <c r="M23" s="287"/>
      <c r="N23" s="288"/>
    </row>
    <row r="24" spans="2:14" ht="5.0999999999999996" customHeight="1" thickBot="1" x14ac:dyDescent="0.3"/>
    <row r="25" spans="2:14" ht="24.95" customHeight="1" thickBot="1" x14ac:dyDescent="0.3">
      <c r="B25" s="150" t="s">
        <v>195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2"/>
    </row>
    <row r="26" spans="2:14" ht="5.0999999999999996" customHeight="1" x14ac:dyDescent="0.25"/>
    <row r="27" spans="2:14" x14ac:dyDescent="0.25">
      <c r="B27" s="195" t="s">
        <v>9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25"/>
    </row>
    <row r="28" spans="2:14" ht="20.100000000000001" customHeight="1" x14ac:dyDescent="0.25">
      <c r="B28" s="147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9"/>
    </row>
    <row r="29" spans="2:14" ht="5.0999999999999996" customHeight="1" x14ac:dyDescent="0.2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2:14" x14ac:dyDescent="0.25">
      <c r="B30" s="195" t="s">
        <v>10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25"/>
    </row>
    <row r="31" spans="2:14" ht="20.100000000000001" customHeight="1" x14ac:dyDescent="0.25">
      <c r="B31" s="147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9"/>
    </row>
    <row r="32" spans="2:14" ht="5.0999999999999996" customHeight="1" x14ac:dyDescent="0.2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2:14" x14ac:dyDescent="0.25">
      <c r="B33" s="195" t="s">
        <v>4</v>
      </c>
      <c r="C33" s="196"/>
      <c r="D33" s="196"/>
      <c r="E33" s="197"/>
      <c r="F33" s="26" t="s">
        <v>2</v>
      </c>
      <c r="G33" s="27"/>
      <c r="H33" s="27"/>
      <c r="I33" s="27"/>
      <c r="J33" s="28"/>
      <c r="K33" s="23" t="s">
        <v>3</v>
      </c>
      <c r="L33" s="24"/>
      <c r="M33" s="24"/>
      <c r="N33" s="25"/>
    </row>
    <row r="34" spans="2:14" ht="20.100000000000001" customHeight="1" x14ac:dyDescent="0.25">
      <c r="B34" s="147"/>
      <c r="C34" s="148"/>
      <c r="D34" s="148"/>
      <c r="E34" s="149"/>
      <c r="F34" s="147"/>
      <c r="G34" s="148"/>
      <c r="H34" s="148"/>
      <c r="I34" s="148"/>
      <c r="J34" s="149"/>
      <c r="K34" s="147"/>
      <c r="L34" s="148"/>
      <c r="M34" s="148"/>
      <c r="N34" s="149"/>
    </row>
    <row r="35" spans="2:14" ht="5.0999999999999996" customHeight="1" x14ac:dyDescent="0.2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2:14" x14ac:dyDescent="0.25">
      <c r="B36" s="195" t="s">
        <v>11</v>
      </c>
      <c r="C36" s="196"/>
      <c r="D36" s="196"/>
      <c r="E36" s="197"/>
      <c r="F36" s="26" t="s">
        <v>6</v>
      </c>
      <c r="G36" s="27"/>
      <c r="H36" s="27"/>
      <c r="I36" s="27"/>
      <c r="J36" s="28"/>
      <c r="K36" s="23" t="s">
        <v>7</v>
      </c>
      <c r="L36" s="24"/>
      <c r="M36" s="24"/>
      <c r="N36" s="25"/>
    </row>
    <row r="37" spans="2:14" ht="20.100000000000001" customHeight="1" x14ac:dyDescent="0.25">
      <c r="B37" s="147"/>
      <c r="C37" s="148"/>
      <c r="D37" s="148"/>
      <c r="E37" s="149"/>
      <c r="F37" s="153"/>
      <c r="G37" s="154"/>
      <c r="H37" s="154"/>
      <c r="I37" s="154"/>
      <c r="J37" s="155"/>
      <c r="K37" s="242"/>
      <c r="L37" s="148"/>
      <c r="M37" s="148"/>
      <c r="N37" s="149"/>
    </row>
    <row r="38" spans="2:14" ht="5.0999999999999996" customHeight="1" thickBot="1" x14ac:dyDescent="0.3"/>
    <row r="39" spans="2:14" ht="24.95" customHeight="1" thickBot="1" x14ac:dyDescent="0.3">
      <c r="B39" s="150" t="s">
        <v>196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2"/>
    </row>
    <row r="40" spans="2:14" ht="5.0999999999999996" customHeight="1" x14ac:dyDescent="0.25"/>
    <row r="41" spans="2:14" ht="15" customHeight="1" x14ac:dyDescent="0.25">
      <c r="B41" s="195" t="s">
        <v>12</v>
      </c>
      <c r="C41" s="196"/>
      <c r="D41" s="196"/>
      <c r="E41" s="196"/>
      <c r="F41" s="196"/>
      <c r="G41" s="196"/>
      <c r="H41" s="197"/>
      <c r="I41" s="23" t="s">
        <v>13</v>
      </c>
      <c r="J41" s="24"/>
      <c r="K41" s="24"/>
      <c r="L41" s="24"/>
      <c r="M41" s="24"/>
      <c r="N41" s="25"/>
    </row>
    <row r="42" spans="2:14" ht="20.100000000000001" customHeight="1" x14ac:dyDescent="0.25">
      <c r="B42" s="147"/>
      <c r="C42" s="148"/>
      <c r="D42" s="148"/>
      <c r="E42" s="148"/>
      <c r="F42" s="148"/>
      <c r="G42" s="148"/>
      <c r="H42" s="149"/>
      <c r="I42" s="147"/>
      <c r="J42" s="148"/>
      <c r="K42" s="148"/>
      <c r="L42" s="148"/>
      <c r="M42" s="148"/>
      <c r="N42" s="149"/>
    </row>
    <row r="43" spans="2:14" ht="5.0999999999999996" customHeight="1" x14ac:dyDescent="0.2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2:14" x14ac:dyDescent="0.25">
      <c r="B44" s="195" t="s">
        <v>6</v>
      </c>
      <c r="C44" s="196"/>
      <c r="D44" s="196"/>
      <c r="E44" s="197"/>
      <c r="F44" s="26" t="s">
        <v>7</v>
      </c>
      <c r="G44" s="27"/>
      <c r="H44" s="27"/>
      <c r="I44" s="27"/>
      <c r="J44" s="28"/>
      <c r="K44" s="23" t="s">
        <v>14</v>
      </c>
      <c r="L44" s="24"/>
      <c r="M44" s="24"/>
      <c r="N44" s="25"/>
    </row>
    <row r="45" spans="2:14" ht="20.100000000000001" customHeight="1" x14ac:dyDescent="0.25">
      <c r="B45" s="153"/>
      <c r="C45" s="154"/>
      <c r="D45" s="154"/>
      <c r="E45" s="155"/>
      <c r="F45" s="243"/>
      <c r="G45" s="148"/>
      <c r="H45" s="148"/>
      <c r="I45" s="148"/>
      <c r="J45" s="149"/>
      <c r="K45" s="153"/>
      <c r="L45" s="154"/>
      <c r="M45" s="154"/>
      <c r="N45" s="155"/>
    </row>
    <row r="46" spans="2:14" ht="5.0999999999999996" customHeight="1" thickBot="1" x14ac:dyDescent="0.3"/>
    <row r="47" spans="2:14" ht="24.95" customHeight="1" thickBot="1" x14ac:dyDescent="0.3">
      <c r="B47" s="150" t="s">
        <v>197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2"/>
    </row>
    <row r="48" spans="2:14" ht="5.0999999999999996" customHeight="1" x14ac:dyDescent="0.25"/>
    <row r="49" spans="1:14" s="31" customFormat="1" ht="20.100000000000001" customHeight="1" x14ac:dyDescent="0.25">
      <c r="B49" s="244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6"/>
    </row>
    <row r="50" spans="1:14" ht="5.0999999999999996" customHeight="1" thickBot="1" x14ac:dyDescent="0.3"/>
    <row r="51" spans="1:14" ht="24.95" customHeight="1" thickBot="1" x14ac:dyDescent="0.3">
      <c r="B51" s="150" t="s">
        <v>198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2"/>
    </row>
    <row r="52" spans="1:14" ht="5.0999999999999996" customHeight="1" x14ac:dyDescent="0.25"/>
    <row r="53" spans="1:14" ht="20.100000000000001" customHeight="1" x14ac:dyDescent="0.25">
      <c r="B53" s="186" t="s">
        <v>47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8"/>
    </row>
    <row r="54" spans="1:14" ht="5.0999999999999996" customHeight="1" x14ac:dyDescent="0.25"/>
    <row r="55" spans="1:14" x14ac:dyDescent="0.25">
      <c r="B55" s="260" t="s">
        <v>17</v>
      </c>
      <c r="C55" s="261"/>
      <c r="D55" s="262"/>
      <c r="E55" s="32" t="s">
        <v>18</v>
      </c>
      <c r="F55" s="33"/>
      <c r="G55" s="34"/>
      <c r="H55" s="32" t="s">
        <v>19</v>
      </c>
      <c r="I55" s="33"/>
      <c r="J55" s="34"/>
      <c r="K55" s="23" t="s">
        <v>20</v>
      </c>
      <c r="L55" s="24"/>
      <c r="M55" s="24"/>
      <c r="N55" s="25"/>
    </row>
    <row r="56" spans="1:14" ht="20.100000000000001" customHeight="1" x14ac:dyDescent="0.25">
      <c r="B56" s="263"/>
      <c r="C56" s="264"/>
      <c r="D56" s="265"/>
      <c r="E56" s="216"/>
      <c r="F56" s="217"/>
      <c r="G56" s="218"/>
      <c r="H56" s="216"/>
      <c r="I56" s="217"/>
      <c r="J56" s="218"/>
      <c r="K56" s="216"/>
      <c r="L56" s="217"/>
      <c r="M56" s="217"/>
      <c r="N56" s="218"/>
    </row>
    <row r="57" spans="1:14" ht="5.0999999999999996" customHeight="1" x14ac:dyDescent="0.25">
      <c r="H57" s="35"/>
      <c r="I57" s="35"/>
      <c r="J57" s="35"/>
    </row>
    <row r="58" spans="1:14" x14ac:dyDescent="0.25">
      <c r="A58" s="36" t="s">
        <v>21</v>
      </c>
      <c r="B58" s="272" t="s">
        <v>80</v>
      </c>
      <c r="C58" s="273"/>
      <c r="D58" s="37"/>
      <c r="E58" s="26" t="s">
        <v>22</v>
      </c>
      <c r="F58" s="27"/>
      <c r="G58" s="28"/>
      <c r="H58" s="26" t="s">
        <v>23</v>
      </c>
      <c r="I58" s="27"/>
      <c r="J58" s="28"/>
      <c r="K58" s="23" t="s">
        <v>24</v>
      </c>
      <c r="L58" s="24"/>
      <c r="M58" s="24"/>
      <c r="N58" s="25"/>
    </row>
    <row r="59" spans="1:14" ht="20.100000000000001" customHeight="1" x14ac:dyDescent="0.25">
      <c r="B59" s="274"/>
      <c r="C59" s="275"/>
      <c r="D59" s="38"/>
      <c r="E59" s="216"/>
      <c r="F59" s="217"/>
      <c r="G59" s="218"/>
      <c r="H59" s="216"/>
      <c r="I59" s="217"/>
      <c r="J59" s="218"/>
      <c r="K59" s="216"/>
      <c r="L59" s="217"/>
      <c r="M59" s="217"/>
      <c r="N59" s="218"/>
    </row>
    <row r="60" spans="1:14" ht="5.0999999999999996" customHeight="1" x14ac:dyDescent="0.25"/>
    <row r="61" spans="1:14" ht="20.100000000000001" customHeight="1" x14ac:dyDescent="0.25">
      <c r="B61" s="186" t="s">
        <v>46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8"/>
    </row>
    <row r="62" spans="1:14" ht="5.0999999999999996" customHeight="1" x14ac:dyDescent="0.2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ht="20.100000000000001" customHeight="1" x14ac:dyDescent="0.25">
      <c r="B63" s="247" t="s">
        <v>199</v>
      </c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9"/>
    </row>
    <row r="64" spans="1:14" ht="5.0999999999999996" customHeight="1" thickBot="1" x14ac:dyDescent="0.3"/>
    <row r="65" spans="2:14" ht="20.100000000000001" customHeight="1" thickBot="1" x14ac:dyDescent="0.3">
      <c r="B65" s="257" t="s">
        <v>161</v>
      </c>
      <c r="C65" s="256"/>
      <c r="D65" s="131"/>
      <c r="E65" s="253" t="s">
        <v>162</v>
      </c>
      <c r="F65" s="254"/>
      <c r="G65" s="131"/>
      <c r="H65" s="255" t="s">
        <v>163</v>
      </c>
      <c r="I65" s="256"/>
      <c r="J65" s="131"/>
      <c r="K65" s="253" t="s">
        <v>164</v>
      </c>
      <c r="L65" s="254"/>
      <c r="M65" s="131"/>
      <c r="N65" s="41"/>
    </row>
    <row r="66" spans="2:14" ht="5.0999999999999996" customHeight="1" x14ac:dyDescent="0.25"/>
    <row r="67" spans="2:14" ht="20.100000000000001" customHeight="1" x14ac:dyDescent="0.25">
      <c r="B67" s="247" t="s">
        <v>200</v>
      </c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9"/>
    </row>
    <row r="68" spans="2:14" ht="5.0999999999999996" customHeight="1" thickBot="1" x14ac:dyDescent="0.3"/>
    <row r="69" spans="2:14" s="42" customFormat="1" ht="20.100000000000001" customHeight="1" thickBot="1" x14ac:dyDescent="0.3">
      <c r="B69" s="219" t="s">
        <v>25</v>
      </c>
      <c r="C69" s="220"/>
      <c r="D69" s="220"/>
      <c r="E69" s="221"/>
      <c r="F69" s="219" t="s">
        <v>26</v>
      </c>
      <c r="G69" s="220"/>
      <c r="H69" s="220"/>
      <c r="I69" s="221"/>
      <c r="J69" s="219" t="s">
        <v>193</v>
      </c>
      <c r="K69" s="220"/>
      <c r="L69" s="220"/>
      <c r="M69" s="220"/>
      <c r="N69" s="221"/>
    </row>
    <row r="70" spans="2:14" ht="20.100000000000001" customHeight="1" x14ac:dyDescent="0.25">
      <c r="B70" s="266" t="s">
        <v>27</v>
      </c>
      <c r="C70" s="267"/>
      <c r="D70" s="267"/>
      <c r="E70" s="268"/>
      <c r="F70" s="216"/>
      <c r="G70" s="217"/>
      <c r="H70" s="217"/>
      <c r="I70" s="218"/>
      <c r="J70" s="222"/>
      <c r="K70" s="223"/>
      <c r="L70" s="223"/>
      <c r="M70" s="223"/>
      <c r="N70" s="224"/>
    </row>
    <row r="71" spans="2:14" ht="20.100000000000001" customHeight="1" x14ac:dyDescent="0.25">
      <c r="B71" s="269" t="s">
        <v>32</v>
      </c>
      <c r="C71" s="270"/>
      <c r="D71" s="270"/>
      <c r="E71" s="271"/>
      <c r="F71" s="216"/>
      <c r="G71" s="217"/>
      <c r="H71" s="217"/>
      <c r="I71" s="218"/>
      <c r="J71" s="225"/>
      <c r="K71" s="226"/>
      <c r="L71" s="226"/>
      <c r="M71" s="226"/>
      <c r="N71" s="227"/>
    </row>
    <row r="72" spans="2:14" ht="20.100000000000001" customHeight="1" x14ac:dyDescent="0.25">
      <c r="B72" s="269" t="s">
        <v>33</v>
      </c>
      <c r="C72" s="270"/>
      <c r="D72" s="270"/>
      <c r="E72" s="271"/>
      <c r="F72" s="216"/>
      <c r="G72" s="217"/>
      <c r="H72" s="217"/>
      <c r="I72" s="218"/>
      <c r="J72" s="225"/>
      <c r="K72" s="226"/>
      <c r="L72" s="226"/>
      <c r="M72" s="226"/>
      <c r="N72" s="227"/>
    </row>
    <row r="73" spans="2:14" ht="20.100000000000001" customHeight="1" x14ac:dyDescent="0.25">
      <c r="B73" s="269" t="s">
        <v>34</v>
      </c>
      <c r="C73" s="270"/>
      <c r="D73" s="270"/>
      <c r="E73" s="271"/>
      <c r="F73" s="216"/>
      <c r="G73" s="217"/>
      <c r="H73" s="217"/>
      <c r="I73" s="218"/>
      <c r="J73" s="225"/>
      <c r="K73" s="226"/>
      <c r="L73" s="226"/>
      <c r="M73" s="226"/>
      <c r="N73" s="227"/>
    </row>
    <row r="74" spans="2:14" ht="20.100000000000001" customHeight="1" x14ac:dyDescent="0.25">
      <c r="B74" s="269" t="s">
        <v>35</v>
      </c>
      <c r="C74" s="270"/>
      <c r="D74" s="270"/>
      <c r="E74" s="271"/>
      <c r="F74" s="216"/>
      <c r="G74" s="217"/>
      <c r="H74" s="217"/>
      <c r="I74" s="218"/>
      <c r="J74" s="225"/>
      <c r="K74" s="226"/>
      <c r="L74" s="226"/>
      <c r="M74" s="226"/>
      <c r="N74" s="227"/>
    </row>
    <row r="75" spans="2:14" ht="20.100000000000001" customHeight="1" x14ac:dyDescent="0.25">
      <c r="B75" s="269" t="s">
        <v>36</v>
      </c>
      <c r="C75" s="270"/>
      <c r="D75" s="270"/>
      <c r="E75" s="271"/>
      <c r="F75" s="216"/>
      <c r="G75" s="217"/>
      <c r="H75" s="217"/>
      <c r="I75" s="218"/>
      <c r="J75" s="225"/>
      <c r="K75" s="226"/>
      <c r="L75" s="226"/>
      <c r="M75" s="226"/>
      <c r="N75" s="227"/>
    </row>
    <row r="76" spans="2:14" ht="20.100000000000001" customHeight="1" x14ac:dyDescent="0.25">
      <c r="B76" s="269" t="s">
        <v>37</v>
      </c>
      <c r="C76" s="270"/>
      <c r="D76" s="270"/>
      <c r="E76" s="271"/>
      <c r="F76" s="216"/>
      <c r="G76" s="217"/>
      <c r="H76" s="217"/>
      <c r="I76" s="218"/>
      <c r="J76" s="225"/>
      <c r="K76" s="226"/>
      <c r="L76" s="226"/>
      <c r="M76" s="226"/>
      <c r="N76" s="227"/>
    </row>
    <row r="77" spans="2:14" ht="5.0999999999999996" customHeight="1" x14ac:dyDescent="0.25"/>
    <row r="78" spans="2:14" ht="20.100000000000001" customHeight="1" x14ac:dyDescent="0.25">
      <c r="B78" s="186" t="s">
        <v>208</v>
      </c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8"/>
    </row>
    <row r="79" spans="2:14" ht="5.0999999999999996" customHeight="1" x14ac:dyDescent="0.25"/>
    <row r="80" spans="2:14" ht="20.100000000000001" customHeight="1" x14ac:dyDescent="0.25">
      <c r="B80" s="43" t="s">
        <v>38</v>
      </c>
      <c r="C80" s="214"/>
      <c r="D80" s="214"/>
      <c r="E80" s="214"/>
      <c r="F80" s="215"/>
      <c r="G80" s="43" t="s">
        <v>39</v>
      </c>
      <c r="H80" s="44"/>
      <c r="I80" s="214"/>
      <c r="J80" s="214"/>
      <c r="K80" s="214"/>
      <c r="L80" s="214"/>
      <c r="M80" s="214"/>
      <c r="N80" s="215"/>
    </row>
    <row r="81" spans="2:14" ht="20.100000000000001" customHeight="1" x14ac:dyDescent="0.25">
      <c r="B81" s="43" t="s">
        <v>40</v>
      </c>
      <c r="C81" s="214"/>
      <c r="D81" s="214"/>
      <c r="E81" s="214"/>
      <c r="F81" s="215"/>
      <c r="G81" s="43" t="s">
        <v>41</v>
      </c>
      <c r="H81" s="44"/>
      <c r="I81" s="214"/>
      <c r="J81" s="214"/>
      <c r="K81" s="214"/>
      <c r="L81" s="214"/>
      <c r="M81" s="214"/>
      <c r="N81" s="215"/>
    </row>
    <row r="82" spans="2:14" ht="20.100000000000001" customHeight="1" x14ac:dyDescent="0.25">
      <c r="B82" s="43" t="s">
        <v>42</v>
      </c>
      <c r="C82" s="214"/>
      <c r="D82" s="214"/>
      <c r="E82" s="214"/>
      <c r="F82" s="215"/>
      <c r="G82" s="43" t="s">
        <v>43</v>
      </c>
      <c r="H82" s="44"/>
      <c r="I82" s="214"/>
      <c r="J82" s="214"/>
      <c r="K82" s="214"/>
      <c r="L82" s="214"/>
      <c r="M82" s="214"/>
      <c r="N82" s="215"/>
    </row>
    <row r="83" spans="2:14" ht="20.100000000000001" customHeight="1" x14ac:dyDescent="0.25">
      <c r="B83" s="43" t="s">
        <v>44</v>
      </c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5"/>
    </row>
    <row r="84" spans="2:14" ht="5.0999999999999996" customHeight="1" thickBot="1" x14ac:dyDescent="0.3"/>
    <row r="85" spans="2:14" ht="24.95" customHeight="1" thickBot="1" x14ac:dyDescent="0.3">
      <c r="B85" s="150" t="s">
        <v>201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2"/>
    </row>
    <row r="86" spans="2:14" ht="5.0999999999999996" customHeight="1" x14ac:dyDescent="0.25"/>
    <row r="87" spans="2:14" ht="39.950000000000003" customHeight="1" x14ac:dyDescent="0.25">
      <c r="B87" s="291" t="s">
        <v>202</v>
      </c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47"/>
    </row>
    <row r="88" spans="2:14" ht="5.0999999999999996" customHeight="1" x14ac:dyDescent="0.25"/>
    <row r="89" spans="2:14" ht="39.950000000000003" customHeight="1" thickBot="1" x14ac:dyDescent="0.3">
      <c r="B89" s="282" t="s">
        <v>207</v>
      </c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45"/>
    </row>
    <row r="90" spans="2:14" ht="30" customHeight="1" thickBot="1" x14ac:dyDescent="0.3">
      <c r="B90" s="219" t="s">
        <v>48</v>
      </c>
      <c r="C90" s="220"/>
      <c r="D90" s="221"/>
      <c r="E90" s="219" t="s">
        <v>49</v>
      </c>
      <c r="F90" s="221"/>
      <c r="G90" s="289" t="s">
        <v>50</v>
      </c>
      <c r="H90" s="290"/>
      <c r="I90" s="219" t="s">
        <v>51</v>
      </c>
      <c r="J90" s="220"/>
      <c r="K90" s="221"/>
      <c r="L90" s="250" t="s">
        <v>52</v>
      </c>
      <c r="M90" s="251"/>
      <c r="N90" s="252"/>
    </row>
    <row r="91" spans="2:14" ht="20.100000000000001" customHeight="1" x14ac:dyDescent="0.25">
      <c r="B91" s="222"/>
      <c r="C91" s="223"/>
      <c r="D91" s="224"/>
      <c r="E91" s="216"/>
      <c r="F91" s="218"/>
      <c r="G91" s="222"/>
      <c r="H91" s="224"/>
      <c r="I91" s="222"/>
      <c r="J91" s="223"/>
      <c r="K91" s="224"/>
      <c r="L91" s="222"/>
      <c r="M91" s="223"/>
      <c r="N91" s="224"/>
    </row>
    <row r="92" spans="2:14" ht="20.100000000000001" customHeight="1" x14ac:dyDescent="0.25">
      <c r="B92" s="225"/>
      <c r="C92" s="226"/>
      <c r="D92" s="227"/>
      <c r="E92" s="216"/>
      <c r="F92" s="218"/>
      <c r="G92" s="225"/>
      <c r="H92" s="227"/>
      <c r="I92" s="225"/>
      <c r="J92" s="226"/>
      <c r="K92" s="227"/>
      <c r="L92" s="225"/>
      <c r="M92" s="226"/>
      <c r="N92" s="227"/>
    </row>
    <row r="93" spans="2:14" ht="20.100000000000001" customHeight="1" x14ac:dyDescent="0.25">
      <c r="B93" s="138"/>
      <c r="C93" s="139"/>
      <c r="D93" s="140"/>
      <c r="E93" s="136"/>
      <c r="F93" s="137"/>
      <c r="G93" s="138"/>
      <c r="H93" s="140"/>
      <c r="I93" s="138"/>
      <c r="J93" s="139"/>
      <c r="K93" s="140"/>
      <c r="L93" s="138"/>
      <c r="M93" s="139"/>
      <c r="N93" s="140"/>
    </row>
    <row r="94" spans="2:14" ht="20.100000000000001" customHeight="1" x14ac:dyDescent="0.25">
      <c r="B94" s="138"/>
      <c r="C94" s="139"/>
      <c r="D94" s="140"/>
      <c r="E94" s="136"/>
      <c r="F94" s="137"/>
      <c r="G94" s="138"/>
      <c r="H94" s="140"/>
      <c r="I94" s="138"/>
      <c r="J94" s="139"/>
      <c r="K94" s="140"/>
      <c r="L94" s="138"/>
      <c r="M94" s="139"/>
      <c r="N94" s="140"/>
    </row>
    <row r="95" spans="2:14" ht="20.100000000000001" customHeight="1" x14ac:dyDescent="0.25">
      <c r="B95" s="138"/>
      <c r="C95" s="139"/>
      <c r="D95" s="140"/>
      <c r="E95" s="136"/>
      <c r="F95" s="137"/>
      <c r="G95" s="138"/>
      <c r="H95" s="140"/>
      <c r="I95" s="138"/>
      <c r="J95" s="139"/>
      <c r="K95" s="140"/>
      <c r="L95" s="138"/>
      <c r="M95" s="139"/>
      <c r="N95" s="140"/>
    </row>
    <row r="96" spans="2:14" ht="20.100000000000001" customHeight="1" x14ac:dyDescent="0.25">
      <c r="B96" s="138"/>
      <c r="C96" s="139"/>
      <c r="D96" s="140"/>
      <c r="E96" s="136"/>
      <c r="F96" s="137"/>
      <c r="G96" s="138"/>
      <c r="H96" s="140"/>
      <c r="I96" s="138"/>
      <c r="J96" s="139"/>
      <c r="K96" s="140"/>
      <c r="L96" s="138"/>
      <c r="M96" s="139"/>
      <c r="N96" s="140"/>
    </row>
    <row r="97" spans="2:14" ht="20.100000000000001" customHeight="1" x14ac:dyDescent="0.25">
      <c r="B97" s="138"/>
      <c r="C97" s="139"/>
      <c r="D97" s="140"/>
      <c r="E97" s="136"/>
      <c r="F97" s="137"/>
      <c r="G97" s="138"/>
      <c r="H97" s="140"/>
      <c r="I97" s="138"/>
      <c r="J97" s="139"/>
      <c r="K97" s="140"/>
      <c r="L97" s="138"/>
      <c r="M97" s="139"/>
      <c r="N97" s="140"/>
    </row>
    <row r="98" spans="2:14" ht="20.100000000000001" customHeight="1" x14ac:dyDescent="0.25">
      <c r="B98" s="138"/>
      <c r="C98" s="139"/>
      <c r="D98" s="140"/>
      <c r="E98" s="136"/>
      <c r="F98" s="137"/>
      <c r="G98" s="138"/>
      <c r="H98" s="140"/>
      <c r="I98" s="138"/>
      <c r="J98" s="139"/>
      <c r="K98" s="140"/>
      <c r="L98" s="138"/>
      <c r="M98" s="139"/>
      <c r="N98" s="140"/>
    </row>
    <row r="99" spans="2:14" ht="20.100000000000001" customHeight="1" x14ac:dyDescent="0.25">
      <c r="B99" s="138"/>
      <c r="C99" s="139"/>
      <c r="D99" s="140"/>
      <c r="E99" s="136"/>
      <c r="F99" s="137"/>
      <c r="G99" s="138"/>
      <c r="H99" s="140"/>
      <c r="I99" s="138"/>
      <c r="J99" s="139"/>
      <c r="K99" s="140"/>
      <c r="L99" s="138"/>
      <c r="M99" s="139"/>
      <c r="N99" s="140"/>
    </row>
    <row r="100" spans="2:14" ht="20.100000000000001" customHeight="1" x14ac:dyDescent="0.25">
      <c r="B100" s="138"/>
      <c r="C100" s="139"/>
      <c r="D100" s="140"/>
      <c r="E100" s="136"/>
      <c r="F100" s="137"/>
      <c r="G100" s="138"/>
      <c r="H100" s="140"/>
      <c r="I100" s="138"/>
      <c r="J100" s="139"/>
      <c r="K100" s="140"/>
      <c r="L100" s="138"/>
      <c r="M100" s="139"/>
      <c r="N100" s="140"/>
    </row>
    <row r="101" spans="2:14" ht="20.100000000000001" customHeight="1" x14ac:dyDescent="0.25">
      <c r="B101" s="138"/>
      <c r="C101" s="139"/>
      <c r="D101" s="140"/>
      <c r="E101" s="136"/>
      <c r="F101" s="137"/>
      <c r="G101" s="138"/>
      <c r="H101" s="140"/>
      <c r="I101" s="138"/>
      <c r="J101" s="139"/>
      <c r="K101" s="140"/>
      <c r="L101" s="138"/>
      <c r="M101" s="139"/>
      <c r="N101" s="140"/>
    </row>
    <row r="102" spans="2:14" ht="20.100000000000001" customHeight="1" x14ac:dyDescent="0.25">
      <c r="B102" s="138"/>
      <c r="C102" s="139"/>
      <c r="D102" s="140"/>
      <c r="E102" s="136"/>
      <c r="F102" s="137"/>
      <c r="G102" s="138"/>
      <c r="H102" s="140"/>
      <c r="I102" s="138"/>
      <c r="J102" s="139"/>
      <c r="K102" s="140"/>
      <c r="L102" s="138"/>
      <c r="M102" s="139"/>
      <c r="N102" s="140"/>
    </row>
    <row r="103" spans="2:14" ht="20.100000000000001" customHeight="1" x14ac:dyDescent="0.25">
      <c r="B103" s="138"/>
      <c r="C103" s="139"/>
      <c r="D103" s="140"/>
      <c r="E103" s="136"/>
      <c r="F103" s="137"/>
      <c r="G103" s="138"/>
      <c r="H103" s="140"/>
      <c r="I103" s="138"/>
      <c r="J103" s="139"/>
      <c r="K103" s="140"/>
      <c r="L103" s="138"/>
      <c r="M103" s="139"/>
      <c r="N103" s="140"/>
    </row>
    <row r="104" spans="2:14" ht="20.100000000000001" customHeight="1" x14ac:dyDescent="0.25">
      <c r="B104" s="138"/>
      <c r="C104" s="139"/>
      <c r="D104" s="140"/>
      <c r="E104" s="136"/>
      <c r="F104" s="137"/>
      <c r="G104" s="138"/>
      <c r="H104" s="140"/>
      <c r="I104" s="138"/>
      <c r="J104" s="139"/>
      <c r="K104" s="140"/>
      <c r="L104" s="138"/>
      <c r="M104" s="139"/>
      <c r="N104" s="140"/>
    </row>
    <row r="105" spans="2:14" ht="20.100000000000001" customHeight="1" x14ac:dyDescent="0.25">
      <c r="B105" s="138"/>
      <c r="C105" s="139"/>
      <c r="D105" s="140"/>
      <c r="E105" s="136"/>
      <c r="F105" s="137"/>
      <c r="G105" s="138"/>
      <c r="H105" s="140"/>
      <c r="I105" s="138"/>
      <c r="J105" s="139"/>
      <c r="K105" s="140"/>
      <c r="L105" s="138"/>
      <c r="M105" s="139"/>
      <c r="N105" s="140"/>
    </row>
    <row r="106" spans="2:14" ht="20.100000000000001" customHeight="1" x14ac:dyDescent="0.25">
      <c r="B106" s="138"/>
      <c r="C106" s="139"/>
      <c r="D106" s="140"/>
      <c r="E106" s="136"/>
      <c r="F106" s="137"/>
      <c r="G106" s="138"/>
      <c r="H106" s="140"/>
      <c r="I106" s="138"/>
      <c r="J106" s="139"/>
      <c r="K106" s="140"/>
      <c r="L106" s="138"/>
      <c r="M106" s="139"/>
      <c r="N106" s="140"/>
    </row>
    <row r="107" spans="2:14" ht="20.100000000000001" customHeight="1" x14ac:dyDescent="0.25">
      <c r="B107" s="138"/>
      <c r="C107" s="139"/>
      <c r="D107" s="140"/>
      <c r="E107" s="136"/>
      <c r="F107" s="137"/>
      <c r="G107" s="138"/>
      <c r="H107" s="140"/>
      <c r="I107" s="138"/>
      <c r="J107" s="139"/>
      <c r="K107" s="140"/>
      <c r="L107" s="138"/>
      <c r="M107" s="139"/>
      <c r="N107" s="140"/>
    </row>
    <row r="108" spans="2:14" ht="20.100000000000001" customHeight="1" x14ac:dyDescent="0.25">
      <c r="B108" s="138"/>
      <c r="C108" s="139"/>
      <c r="D108" s="140"/>
      <c r="E108" s="136"/>
      <c r="F108" s="137"/>
      <c r="G108" s="138"/>
      <c r="H108" s="140"/>
      <c r="I108" s="138"/>
      <c r="J108" s="139"/>
      <c r="K108" s="140"/>
      <c r="L108" s="138"/>
      <c r="M108" s="139"/>
      <c r="N108" s="140"/>
    </row>
    <row r="109" spans="2:14" ht="20.100000000000001" customHeight="1" x14ac:dyDescent="0.25">
      <c r="B109" s="138"/>
      <c r="C109" s="139"/>
      <c r="D109" s="140"/>
      <c r="E109" s="136"/>
      <c r="F109" s="137"/>
      <c r="G109" s="138"/>
      <c r="H109" s="140"/>
      <c r="I109" s="138"/>
      <c r="J109" s="139"/>
      <c r="K109" s="140"/>
      <c r="L109" s="138"/>
      <c r="M109" s="139"/>
      <c r="N109" s="140"/>
    </row>
    <row r="110" spans="2:14" ht="20.100000000000001" customHeight="1" x14ac:dyDescent="0.25">
      <c r="B110" s="138"/>
      <c r="C110" s="139"/>
      <c r="D110" s="140"/>
      <c r="E110" s="136"/>
      <c r="F110" s="137"/>
      <c r="G110" s="138"/>
      <c r="H110" s="140"/>
      <c r="I110" s="138"/>
      <c r="J110" s="139"/>
      <c r="K110" s="140"/>
      <c r="L110" s="138"/>
      <c r="M110" s="139"/>
      <c r="N110" s="140"/>
    </row>
    <row r="111" spans="2:14" ht="20.100000000000001" customHeight="1" x14ac:dyDescent="0.25">
      <c r="B111" s="138"/>
      <c r="C111" s="139"/>
      <c r="D111" s="140"/>
      <c r="E111" s="136"/>
      <c r="F111" s="137"/>
      <c r="G111" s="138"/>
      <c r="H111" s="140"/>
      <c r="I111" s="138"/>
      <c r="J111" s="139"/>
      <c r="K111" s="140"/>
      <c r="L111" s="138"/>
      <c r="M111" s="139"/>
      <c r="N111" s="140"/>
    </row>
    <row r="112" spans="2:14" ht="20.100000000000001" customHeight="1" x14ac:dyDescent="0.25">
      <c r="B112" s="138"/>
      <c r="C112" s="139"/>
      <c r="D112" s="140"/>
      <c r="E112" s="136"/>
      <c r="F112" s="137"/>
      <c r="G112" s="138"/>
      <c r="H112" s="140"/>
      <c r="I112" s="138"/>
      <c r="J112" s="139"/>
      <c r="K112" s="140"/>
      <c r="L112" s="138"/>
      <c r="M112" s="139"/>
      <c r="N112" s="140"/>
    </row>
    <row r="113" spans="2:14" ht="20.100000000000001" customHeight="1" x14ac:dyDescent="0.25">
      <c r="B113" s="225"/>
      <c r="C113" s="226"/>
      <c r="D113" s="227"/>
      <c r="E113" s="216"/>
      <c r="F113" s="218"/>
      <c r="G113" s="225"/>
      <c r="H113" s="227"/>
      <c r="I113" s="225"/>
      <c r="J113" s="226"/>
      <c r="K113" s="227"/>
      <c r="L113" s="225"/>
      <c r="M113" s="226"/>
      <c r="N113" s="227"/>
    </row>
    <row r="114" spans="2:14" ht="20.100000000000001" customHeight="1" x14ac:dyDescent="0.25">
      <c r="B114" s="225"/>
      <c r="C114" s="226"/>
      <c r="D114" s="227"/>
      <c r="E114" s="216"/>
      <c r="F114" s="218"/>
      <c r="G114" s="225"/>
      <c r="H114" s="227"/>
      <c r="I114" s="225"/>
      <c r="J114" s="226"/>
      <c r="K114" s="227"/>
      <c r="L114" s="225"/>
      <c r="M114" s="226"/>
      <c r="N114" s="227"/>
    </row>
    <row r="115" spans="2:14" ht="20.100000000000001" customHeight="1" x14ac:dyDescent="0.25">
      <c r="B115" s="225"/>
      <c r="C115" s="226"/>
      <c r="D115" s="227"/>
      <c r="E115" s="216"/>
      <c r="F115" s="218"/>
      <c r="G115" s="225"/>
      <c r="H115" s="227"/>
      <c r="I115" s="225"/>
      <c r="J115" s="226"/>
      <c r="K115" s="227"/>
      <c r="L115" s="225"/>
      <c r="M115" s="226"/>
      <c r="N115" s="227"/>
    </row>
    <row r="116" spans="2:14" ht="20.100000000000001" customHeight="1" x14ac:dyDescent="0.25">
      <c r="B116" s="225"/>
      <c r="C116" s="226"/>
      <c r="D116" s="227"/>
      <c r="E116" s="216"/>
      <c r="F116" s="218"/>
      <c r="G116" s="225"/>
      <c r="H116" s="227"/>
      <c r="I116" s="225"/>
      <c r="J116" s="226"/>
      <c r="K116" s="227"/>
      <c r="L116" s="225"/>
      <c r="M116" s="226"/>
      <c r="N116" s="227"/>
    </row>
    <row r="117" spans="2:14" ht="20.100000000000001" customHeight="1" x14ac:dyDescent="0.25">
      <c r="B117" s="225"/>
      <c r="C117" s="226"/>
      <c r="D117" s="227"/>
      <c r="E117" s="216"/>
      <c r="F117" s="218"/>
      <c r="G117" s="225"/>
      <c r="H117" s="227"/>
      <c r="I117" s="225"/>
      <c r="J117" s="226"/>
      <c r="K117" s="227"/>
      <c r="L117" s="225"/>
      <c r="M117" s="226"/>
      <c r="N117" s="227"/>
    </row>
    <row r="118" spans="2:14" ht="20.100000000000001" customHeight="1" x14ac:dyDescent="0.25">
      <c r="B118" s="225"/>
      <c r="C118" s="226"/>
      <c r="D118" s="227"/>
      <c r="E118" s="216"/>
      <c r="F118" s="218"/>
      <c r="G118" s="225"/>
      <c r="H118" s="227"/>
      <c r="I118" s="225"/>
      <c r="J118" s="226"/>
      <c r="K118" s="227"/>
      <c r="L118" s="225"/>
      <c r="M118" s="226"/>
      <c r="N118" s="227"/>
    </row>
    <row r="119" spans="2:14" ht="5.0999999999999996" customHeight="1" x14ac:dyDescent="0.25"/>
    <row r="120" spans="2:14" ht="110.1" customHeight="1" x14ac:dyDescent="0.25">
      <c r="B120" s="293" t="s">
        <v>53</v>
      </c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46"/>
    </row>
    <row r="121" spans="2:14" ht="5.0999999999999996" customHeight="1" x14ac:dyDescent="0.25"/>
    <row r="122" spans="2:14" ht="39.950000000000003" customHeight="1" x14ac:dyDescent="0.25">
      <c r="B122" s="320" t="s">
        <v>206</v>
      </c>
      <c r="C122" s="321"/>
      <c r="D122" s="321"/>
      <c r="E122" s="321"/>
      <c r="F122" s="321"/>
      <c r="G122" s="321"/>
      <c r="H122" s="321"/>
      <c r="I122" s="321"/>
      <c r="J122" s="321"/>
      <c r="K122" s="321"/>
      <c r="L122" s="321"/>
      <c r="M122" s="321"/>
      <c r="N122" s="322"/>
    </row>
    <row r="123" spans="2:14" ht="5.0999999999999996" customHeight="1" thickBot="1" x14ac:dyDescent="0.3"/>
    <row r="124" spans="2:14" s="42" customFormat="1" ht="20.100000000000001" customHeight="1" thickBot="1" x14ac:dyDescent="0.3">
      <c r="B124" s="219" t="s">
        <v>54</v>
      </c>
      <c r="C124" s="220"/>
      <c r="D124" s="220"/>
      <c r="E124" s="221"/>
      <c r="F124" s="219" t="s">
        <v>55</v>
      </c>
      <c r="G124" s="220"/>
      <c r="H124" s="220"/>
      <c r="I124" s="221"/>
      <c r="J124" s="219" t="s">
        <v>56</v>
      </c>
      <c r="K124" s="220"/>
      <c r="L124" s="220"/>
      <c r="M124" s="220"/>
      <c r="N124" s="221"/>
    </row>
    <row r="125" spans="2:14" ht="20.100000000000001" customHeight="1" x14ac:dyDescent="0.25">
      <c r="B125" s="216"/>
      <c r="C125" s="217"/>
      <c r="D125" s="217"/>
      <c r="E125" s="218"/>
      <c r="F125" s="222"/>
      <c r="G125" s="223"/>
      <c r="H125" s="223"/>
      <c r="I125" s="224"/>
      <c r="J125" s="222"/>
      <c r="K125" s="223"/>
      <c r="L125" s="223"/>
      <c r="M125" s="223"/>
      <c r="N125" s="224"/>
    </row>
    <row r="126" spans="2:14" ht="20.100000000000001" customHeight="1" x14ac:dyDescent="0.25">
      <c r="B126" s="225"/>
      <c r="C126" s="226"/>
      <c r="D126" s="226"/>
      <c r="E126" s="227"/>
      <c r="F126" s="225"/>
      <c r="G126" s="226"/>
      <c r="H126" s="226"/>
      <c r="I126" s="227"/>
      <c r="J126" s="225"/>
      <c r="K126" s="226"/>
      <c r="L126" s="226"/>
      <c r="M126" s="226"/>
      <c r="N126" s="227"/>
    </row>
    <row r="127" spans="2:14" ht="20.100000000000001" customHeight="1" x14ac:dyDescent="0.25">
      <c r="B127" s="225"/>
      <c r="C127" s="226"/>
      <c r="D127" s="226"/>
      <c r="E127" s="227"/>
      <c r="F127" s="225"/>
      <c r="G127" s="226"/>
      <c r="H127" s="226"/>
      <c r="I127" s="227"/>
      <c r="J127" s="225"/>
      <c r="K127" s="226"/>
      <c r="L127" s="226"/>
      <c r="M127" s="226"/>
      <c r="N127" s="227"/>
    </row>
    <row r="128" spans="2:14" ht="20.100000000000001" customHeight="1" x14ac:dyDescent="0.25">
      <c r="B128" s="225"/>
      <c r="C128" s="226"/>
      <c r="D128" s="226"/>
      <c r="E128" s="227"/>
      <c r="F128" s="225"/>
      <c r="G128" s="226"/>
      <c r="H128" s="226"/>
      <c r="I128" s="227"/>
      <c r="J128" s="225"/>
      <c r="K128" s="226"/>
      <c r="L128" s="226"/>
      <c r="M128" s="226"/>
      <c r="N128" s="227"/>
    </row>
    <row r="129" spans="2:14" ht="20.100000000000001" customHeight="1" x14ac:dyDescent="0.25">
      <c r="B129" s="225"/>
      <c r="C129" s="226"/>
      <c r="D129" s="226"/>
      <c r="E129" s="227"/>
      <c r="F129" s="225"/>
      <c r="G129" s="226"/>
      <c r="H129" s="226"/>
      <c r="I129" s="227"/>
      <c r="J129" s="225"/>
      <c r="K129" s="226"/>
      <c r="L129" s="226"/>
      <c r="M129" s="226"/>
      <c r="N129" s="227"/>
    </row>
    <row r="130" spans="2:14" ht="20.100000000000001" customHeight="1" x14ac:dyDescent="0.25">
      <c r="B130" s="225"/>
      <c r="C130" s="226"/>
      <c r="D130" s="226"/>
      <c r="E130" s="227"/>
      <c r="F130" s="225"/>
      <c r="G130" s="226"/>
      <c r="H130" s="226"/>
      <c r="I130" s="227"/>
      <c r="J130" s="225"/>
      <c r="K130" s="226"/>
      <c r="L130" s="226"/>
      <c r="M130" s="226"/>
      <c r="N130" s="227"/>
    </row>
    <row r="131" spans="2:14" ht="20.100000000000001" customHeight="1" x14ac:dyDescent="0.25">
      <c r="B131" s="138"/>
      <c r="C131" s="139"/>
      <c r="D131" s="139"/>
      <c r="E131" s="140"/>
      <c r="F131" s="138"/>
      <c r="G131" s="139"/>
      <c r="H131" s="139"/>
      <c r="I131" s="140"/>
      <c r="J131" s="138"/>
      <c r="K131" s="139"/>
      <c r="L131" s="139"/>
      <c r="M131" s="139"/>
      <c r="N131" s="140"/>
    </row>
    <row r="132" spans="2:14" ht="20.100000000000001" customHeight="1" x14ac:dyDescent="0.25">
      <c r="B132" s="225"/>
      <c r="C132" s="226"/>
      <c r="D132" s="226"/>
      <c r="E132" s="227"/>
      <c r="F132" s="225"/>
      <c r="G132" s="226"/>
      <c r="H132" s="226"/>
      <c r="I132" s="227"/>
      <c r="J132" s="225"/>
      <c r="K132" s="226"/>
      <c r="L132" s="226"/>
      <c r="M132" s="226"/>
      <c r="N132" s="227"/>
    </row>
    <row r="133" spans="2:14" ht="5.0999999999999996" customHeight="1" x14ac:dyDescent="0.25"/>
    <row r="134" spans="2:14" ht="39.950000000000003" customHeight="1" x14ac:dyDescent="0.25">
      <c r="B134" s="320" t="s">
        <v>203</v>
      </c>
      <c r="C134" s="321"/>
      <c r="D134" s="321"/>
      <c r="E134" s="321"/>
      <c r="F134" s="321"/>
      <c r="G134" s="321"/>
      <c r="H134" s="321"/>
      <c r="I134" s="321"/>
      <c r="J134" s="321"/>
      <c r="K134" s="321"/>
      <c r="L134" s="321"/>
      <c r="M134" s="321"/>
      <c r="N134" s="322"/>
    </row>
    <row r="135" spans="2:14" ht="5.0999999999999996" customHeight="1" thickBot="1" x14ac:dyDescent="0.3"/>
    <row r="136" spans="2:14" s="42" customFormat="1" ht="20.100000000000001" customHeight="1" thickBot="1" x14ac:dyDescent="0.3">
      <c r="B136" s="219" t="s">
        <v>57</v>
      </c>
      <c r="C136" s="220"/>
      <c r="D136" s="220"/>
      <c r="E136" s="221"/>
      <c r="F136" s="219" t="s">
        <v>58</v>
      </c>
      <c r="G136" s="220"/>
      <c r="H136" s="220"/>
      <c r="I136" s="221"/>
      <c r="J136" s="219" t="s">
        <v>59</v>
      </c>
      <c r="K136" s="220"/>
      <c r="L136" s="220"/>
      <c r="M136" s="220"/>
      <c r="N136" s="221"/>
    </row>
    <row r="137" spans="2:14" ht="20.100000000000001" customHeight="1" x14ac:dyDescent="0.25">
      <c r="B137" s="216"/>
      <c r="C137" s="217"/>
      <c r="D137" s="217"/>
      <c r="E137" s="218"/>
      <c r="F137" s="222"/>
      <c r="G137" s="223"/>
      <c r="H137" s="223"/>
      <c r="I137" s="224"/>
      <c r="J137" s="222"/>
      <c r="K137" s="223"/>
      <c r="L137" s="223"/>
      <c r="M137" s="223"/>
      <c r="N137" s="224"/>
    </row>
    <row r="138" spans="2:14" ht="20.100000000000001" customHeight="1" x14ac:dyDescent="0.25">
      <c r="B138" s="225"/>
      <c r="C138" s="226"/>
      <c r="D138" s="226"/>
      <c r="E138" s="227"/>
      <c r="F138" s="225"/>
      <c r="G138" s="226"/>
      <c r="H138" s="226"/>
      <c r="I138" s="227"/>
      <c r="J138" s="225"/>
      <c r="K138" s="226"/>
      <c r="L138" s="226"/>
      <c r="M138" s="226"/>
      <c r="N138" s="227"/>
    </row>
    <row r="139" spans="2:14" ht="20.100000000000001" customHeight="1" x14ac:dyDescent="0.25">
      <c r="B139" s="225"/>
      <c r="C139" s="226"/>
      <c r="D139" s="226"/>
      <c r="E139" s="227"/>
      <c r="F139" s="225"/>
      <c r="G139" s="226"/>
      <c r="H139" s="226"/>
      <c r="I139" s="227"/>
      <c r="J139" s="225"/>
      <c r="K139" s="226"/>
      <c r="L139" s="226"/>
      <c r="M139" s="226"/>
      <c r="N139" s="227"/>
    </row>
    <row r="140" spans="2:14" ht="20.100000000000001" customHeight="1" x14ac:dyDescent="0.25">
      <c r="B140" s="225"/>
      <c r="C140" s="226"/>
      <c r="D140" s="226"/>
      <c r="E140" s="227"/>
      <c r="F140" s="225"/>
      <c r="G140" s="226"/>
      <c r="H140" s="226"/>
      <c r="I140" s="227"/>
      <c r="J140" s="225"/>
      <c r="K140" s="226"/>
      <c r="L140" s="226"/>
      <c r="M140" s="226"/>
      <c r="N140" s="227"/>
    </row>
    <row r="141" spans="2:14" ht="20.100000000000001" customHeight="1" x14ac:dyDescent="0.25">
      <c r="B141" s="225"/>
      <c r="C141" s="226"/>
      <c r="D141" s="226"/>
      <c r="E141" s="227"/>
      <c r="F141" s="225"/>
      <c r="G141" s="226"/>
      <c r="H141" s="226"/>
      <c r="I141" s="227"/>
      <c r="J141" s="225"/>
      <c r="K141" s="226"/>
      <c r="L141" s="226"/>
      <c r="M141" s="226"/>
      <c r="N141" s="227"/>
    </row>
    <row r="142" spans="2:14" ht="20.100000000000001" customHeight="1" x14ac:dyDescent="0.25">
      <c r="B142" s="225"/>
      <c r="C142" s="226"/>
      <c r="D142" s="226"/>
      <c r="E142" s="227"/>
      <c r="F142" s="225"/>
      <c r="G142" s="226"/>
      <c r="H142" s="226"/>
      <c r="I142" s="227"/>
      <c r="J142" s="225"/>
      <c r="K142" s="226"/>
      <c r="L142" s="226"/>
      <c r="M142" s="226"/>
      <c r="N142" s="227"/>
    </row>
    <row r="143" spans="2:14" ht="20.100000000000001" customHeight="1" x14ac:dyDescent="0.25">
      <c r="B143" s="225"/>
      <c r="C143" s="226"/>
      <c r="D143" s="226"/>
      <c r="E143" s="227"/>
      <c r="F143" s="225"/>
      <c r="G143" s="226"/>
      <c r="H143" s="226"/>
      <c r="I143" s="227"/>
      <c r="J143" s="225"/>
      <c r="K143" s="226"/>
      <c r="L143" s="226"/>
      <c r="M143" s="226"/>
      <c r="N143" s="227"/>
    </row>
    <row r="144" spans="2:14" ht="20.100000000000001" customHeight="1" x14ac:dyDescent="0.25">
      <c r="B144" s="225"/>
      <c r="C144" s="226"/>
      <c r="D144" s="226"/>
      <c r="E144" s="227"/>
      <c r="F144" s="225"/>
      <c r="G144" s="226"/>
      <c r="H144" s="226"/>
      <c r="I144" s="227"/>
      <c r="J144" s="225"/>
      <c r="K144" s="226"/>
      <c r="L144" s="226"/>
      <c r="M144" s="226"/>
      <c r="N144" s="227"/>
    </row>
    <row r="145" spans="2:14" ht="5.0999999999999996" customHeight="1" x14ac:dyDescent="0.25"/>
    <row r="146" spans="2:14" ht="39.950000000000003" customHeight="1" x14ac:dyDescent="0.25">
      <c r="B146" s="291" t="s">
        <v>205</v>
      </c>
      <c r="C146" s="292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47"/>
    </row>
    <row r="147" spans="2:14" ht="5.0999999999999996" customHeight="1" thickBot="1" x14ac:dyDescent="0.3"/>
    <row r="148" spans="2:14" ht="20.100000000000001" customHeight="1" thickBot="1" x14ac:dyDescent="0.3">
      <c r="B148" s="219" t="s">
        <v>60</v>
      </c>
      <c r="C148" s="220"/>
      <c r="D148" s="221"/>
      <c r="E148" s="219" t="str">
        <f>F124</f>
        <v>Quantidade/mês</v>
      </c>
      <c r="F148" s="220"/>
      <c r="G148" s="219" t="s">
        <v>87</v>
      </c>
      <c r="H148" s="220"/>
      <c r="I148" s="221"/>
      <c r="J148" s="219" t="s">
        <v>61</v>
      </c>
      <c r="K148" s="220"/>
      <c r="L148" s="220"/>
      <c r="M148" s="220"/>
      <c r="N148" s="221"/>
    </row>
    <row r="149" spans="2:14" ht="20.100000000000001" customHeight="1" x14ac:dyDescent="0.25">
      <c r="B149" s="216"/>
      <c r="C149" s="217"/>
      <c r="D149" s="218"/>
      <c r="E149" s="216"/>
      <c r="F149" s="218"/>
      <c r="G149" s="216"/>
      <c r="H149" s="217"/>
      <c r="I149" s="218"/>
      <c r="J149" s="222"/>
      <c r="K149" s="223"/>
      <c r="L149" s="223"/>
      <c r="M149" s="223"/>
      <c r="N149" s="224"/>
    </row>
    <row r="150" spans="2:14" ht="20.100000000000001" customHeight="1" x14ac:dyDescent="0.25">
      <c r="B150" s="225"/>
      <c r="C150" s="226"/>
      <c r="D150" s="227"/>
      <c r="E150" s="225"/>
      <c r="F150" s="227"/>
      <c r="G150" s="225"/>
      <c r="H150" s="226"/>
      <c r="I150" s="227"/>
      <c r="J150" s="225"/>
      <c r="K150" s="226"/>
      <c r="L150" s="226"/>
      <c r="M150" s="226"/>
      <c r="N150" s="227"/>
    </row>
    <row r="151" spans="2:14" ht="20.100000000000001" customHeight="1" x14ac:dyDescent="0.25">
      <c r="B151" s="225"/>
      <c r="C151" s="226"/>
      <c r="D151" s="227"/>
      <c r="E151" s="225"/>
      <c r="F151" s="227"/>
      <c r="G151" s="225"/>
      <c r="H151" s="226"/>
      <c r="I151" s="227"/>
      <c r="J151" s="225"/>
      <c r="K151" s="226"/>
      <c r="L151" s="226"/>
      <c r="M151" s="226"/>
      <c r="N151" s="227"/>
    </row>
    <row r="152" spans="2:14" ht="20.100000000000001" customHeight="1" x14ac:dyDescent="0.25">
      <c r="B152" s="225"/>
      <c r="C152" s="226"/>
      <c r="D152" s="227"/>
      <c r="E152" s="225"/>
      <c r="F152" s="227"/>
      <c r="G152" s="225"/>
      <c r="H152" s="226"/>
      <c r="I152" s="227"/>
      <c r="J152" s="225"/>
      <c r="K152" s="226"/>
      <c r="L152" s="226"/>
      <c r="M152" s="226"/>
      <c r="N152" s="227"/>
    </row>
    <row r="153" spans="2:14" ht="20.100000000000001" customHeight="1" x14ac:dyDescent="0.25">
      <c r="B153" s="225"/>
      <c r="C153" s="226"/>
      <c r="D153" s="227"/>
      <c r="E153" s="225"/>
      <c r="F153" s="227"/>
      <c r="G153" s="225"/>
      <c r="H153" s="226"/>
      <c r="I153" s="227"/>
      <c r="J153" s="225"/>
      <c r="K153" s="226"/>
      <c r="L153" s="226"/>
      <c r="M153" s="226"/>
      <c r="N153" s="227"/>
    </row>
    <row r="154" spans="2:14" ht="20.100000000000001" customHeight="1" x14ac:dyDescent="0.25">
      <c r="B154" s="225"/>
      <c r="C154" s="226"/>
      <c r="D154" s="227"/>
      <c r="E154" s="225"/>
      <c r="F154" s="227"/>
      <c r="G154" s="225"/>
      <c r="H154" s="226"/>
      <c r="I154" s="227"/>
      <c r="J154" s="225"/>
      <c r="K154" s="226"/>
      <c r="L154" s="226"/>
      <c r="M154" s="226"/>
      <c r="N154" s="227"/>
    </row>
    <row r="155" spans="2:14" ht="20.100000000000001" customHeight="1" x14ac:dyDescent="0.25">
      <c r="B155" s="225"/>
      <c r="C155" s="226"/>
      <c r="D155" s="227"/>
      <c r="E155" s="225"/>
      <c r="F155" s="227"/>
      <c r="G155" s="225"/>
      <c r="H155" s="226"/>
      <c r="I155" s="227"/>
      <c r="J155" s="225"/>
      <c r="K155" s="226"/>
      <c r="L155" s="226"/>
      <c r="M155" s="226"/>
      <c r="N155" s="227"/>
    </row>
    <row r="156" spans="2:14" ht="20.100000000000001" customHeight="1" x14ac:dyDescent="0.25">
      <c r="B156" s="225"/>
      <c r="C156" s="226"/>
      <c r="D156" s="227"/>
      <c r="E156" s="225"/>
      <c r="F156" s="227"/>
      <c r="G156" s="225"/>
      <c r="H156" s="226"/>
      <c r="I156" s="227"/>
      <c r="J156" s="225"/>
      <c r="K156" s="226"/>
      <c r="L156" s="226"/>
      <c r="M156" s="226"/>
      <c r="N156" s="227"/>
    </row>
    <row r="157" spans="2:14" ht="5.0999999999999996" customHeight="1" x14ac:dyDescent="0.25"/>
    <row r="158" spans="2:14" ht="20.100000000000001" customHeight="1" x14ac:dyDescent="0.25">
      <c r="B158" s="282" t="s">
        <v>204</v>
      </c>
      <c r="C158" s="283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45"/>
    </row>
    <row r="159" spans="2:14" ht="24.95" customHeight="1" x14ac:dyDescent="0.25">
      <c r="B159" s="162" t="s">
        <v>173</v>
      </c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4"/>
    </row>
    <row r="160" spans="2:14" ht="15" customHeight="1" x14ac:dyDescent="0.25">
      <c r="B160" s="279"/>
      <c r="C160" s="280"/>
      <c r="D160" s="280"/>
      <c r="E160" s="280"/>
      <c r="F160" s="280"/>
      <c r="G160" s="280"/>
      <c r="H160" s="280"/>
      <c r="I160" s="280"/>
      <c r="J160" s="280"/>
      <c r="K160" s="280"/>
      <c r="L160" s="280"/>
      <c r="M160" s="280"/>
      <c r="N160" s="281"/>
    </row>
    <row r="161" spans="2:14" ht="5.0999999999999996" customHeight="1" thickBot="1" x14ac:dyDescent="0.3"/>
    <row r="162" spans="2:14" ht="20.100000000000001" customHeight="1" x14ac:dyDescent="0.25">
      <c r="B162" s="295" t="s">
        <v>64</v>
      </c>
      <c r="C162" s="309" t="s">
        <v>65</v>
      </c>
      <c r="D162" s="310"/>
      <c r="E162" s="311"/>
      <c r="F162" s="297" t="s">
        <v>66</v>
      </c>
      <c r="G162" s="299" t="s">
        <v>54</v>
      </c>
      <c r="H162" s="300"/>
      <c r="I162" s="299" t="s">
        <v>67</v>
      </c>
      <c r="J162" s="300"/>
      <c r="K162" s="297" t="s">
        <v>68</v>
      </c>
      <c r="L162" s="299" t="s">
        <v>72</v>
      </c>
      <c r="M162" s="312"/>
      <c r="N162" s="48"/>
    </row>
    <row r="163" spans="2:14" ht="15.75" thickBot="1" x14ac:dyDescent="0.3">
      <c r="B163" s="296"/>
      <c r="C163" s="49" t="s">
        <v>69</v>
      </c>
      <c r="D163" s="316" t="s">
        <v>110</v>
      </c>
      <c r="E163" s="317"/>
      <c r="F163" s="298"/>
      <c r="G163" s="301"/>
      <c r="H163" s="302"/>
      <c r="I163" s="301"/>
      <c r="J163" s="302"/>
      <c r="K163" s="298"/>
      <c r="L163" s="301"/>
      <c r="M163" s="313"/>
      <c r="N163" s="50"/>
    </row>
    <row r="164" spans="2:14" ht="20.100000000000001" customHeight="1" x14ac:dyDescent="0.25">
      <c r="B164" s="51">
        <v>1</v>
      </c>
      <c r="C164" s="6" t="str">
        <f t="shared" ref="C164:D166" si="0">IF($B$160="Sim","","-----------")</f>
        <v>-----------</v>
      </c>
      <c r="D164" s="216" t="str">
        <f t="shared" si="0"/>
        <v>-----------</v>
      </c>
      <c r="E164" s="218"/>
      <c r="F164" s="6" t="str">
        <f>IF($B$160="Sim","","-----------")</f>
        <v>-----------</v>
      </c>
      <c r="G164" s="303"/>
      <c r="H164" s="305"/>
      <c r="I164" s="314" t="str">
        <f>IF($B$160="Sim","","-----------")</f>
        <v>-----------</v>
      </c>
      <c r="J164" s="315"/>
      <c r="K164" s="7"/>
      <c r="L164" s="303"/>
      <c r="M164" s="304"/>
      <c r="N164" s="305"/>
    </row>
    <row r="165" spans="2:14" ht="20.100000000000001" customHeight="1" x14ac:dyDescent="0.25">
      <c r="B165" s="52">
        <v>2</v>
      </c>
      <c r="C165" s="8" t="str">
        <f t="shared" si="0"/>
        <v>-----------</v>
      </c>
      <c r="D165" s="225" t="str">
        <f t="shared" si="0"/>
        <v>-----------</v>
      </c>
      <c r="E165" s="227"/>
      <c r="F165" s="8" t="str">
        <f>IF($B$160="Sim","","-----------")</f>
        <v>-----------</v>
      </c>
      <c r="G165" s="231"/>
      <c r="H165" s="233"/>
      <c r="I165" s="314" t="str">
        <f>IF($B$160="Sim","","-----------")</f>
        <v>-----------</v>
      </c>
      <c r="J165" s="315"/>
      <c r="K165" s="9"/>
      <c r="L165" s="231"/>
      <c r="M165" s="232"/>
      <c r="N165" s="233"/>
    </row>
    <row r="166" spans="2:14" ht="20.100000000000001" customHeight="1" x14ac:dyDescent="0.25">
      <c r="B166" s="52">
        <v>3</v>
      </c>
      <c r="C166" s="8" t="str">
        <f t="shared" si="0"/>
        <v>-----------</v>
      </c>
      <c r="D166" s="225" t="str">
        <f t="shared" si="0"/>
        <v>-----------</v>
      </c>
      <c r="E166" s="227"/>
      <c r="F166" s="8" t="str">
        <f>IF($B$160="Sim","","-----------")</f>
        <v>-----------</v>
      </c>
      <c r="G166" s="231"/>
      <c r="H166" s="233"/>
      <c r="I166" s="314" t="str">
        <f t="shared" ref="I166" si="1">IF($B$160="Sim","","-----------")</f>
        <v>-----------</v>
      </c>
      <c r="J166" s="315"/>
      <c r="K166" s="9"/>
      <c r="L166" s="231"/>
      <c r="M166" s="232"/>
      <c r="N166" s="233"/>
    </row>
    <row r="167" spans="2:14" ht="5.0999999999999996" customHeight="1" thickBot="1" x14ac:dyDescent="0.3"/>
    <row r="168" spans="2:14" ht="24.95" customHeight="1" thickBot="1" x14ac:dyDescent="0.3">
      <c r="B168" s="150" t="s">
        <v>73</v>
      </c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2"/>
    </row>
    <row r="169" spans="2:14" ht="5.0999999999999996" customHeight="1" x14ac:dyDescent="0.25"/>
    <row r="170" spans="2:14" ht="20.100000000000001" customHeight="1" x14ac:dyDescent="0.25">
      <c r="B170" s="282" t="s">
        <v>209</v>
      </c>
      <c r="C170" s="283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4"/>
    </row>
    <row r="171" spans="2:14" x14ac:dyDescent="0.25">
      <c r="B171" s="53" t="s">
        <v>74</v>
      </c>
      <c r="C171" s="54"/>
      <c r="D171" s="54"/>
      <c r="E171" s="54"/>
      <c r="F171" s="234"/>
      <c r="G171" s="234"/>
      <c r="H171" s="234"/>
      <c r="I171" s="234"/>
      <c r="J171" s="234"/>
      <c r="K171" s="234"/>
      <c r="L171" s="234"/>
      <c r="M171" s="234"/>
      <c r="N171" s="235"/>
    </row>
    <row r="172" spans="2:14" ht="5.0999999999999996" customHeight="1" x14ac:dyDescent="0.25"/>
    <row r="173" spans="2:14" ht="20.100000000000001" customHeight="1" x14ac:dyDescent="0.25">
      <c r="B173" s="331" t="s">
        <v>210</v>
      </c>
      <c r="C173" s="332"/>
      <c r="D173" s="332"/>
      <c r="E173" s="332"/>
      <c r="F173" s="332"/>
      <c r="G173" s="332"/>
      <c r="H173" s="332"/>
      <c r="I173" s="332"/>
      <c r="J173" s="332"/>
      <c r="K173" s="332"/>
      <c r="L173" s="332"/>
      <c r="M173" s="332"/>
      <c r="N173" s="55"/>
    </row>
    <row r="174" spans="2:14" ht="15" customHeight="1" thickBot="1" x14ac:dyDescent="0.3">
      <c r="B174" s="56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8"/>
    </row>
    <row r="175" spans="2:14" ht="20.100000000000001" customHeight="1" thickBot="1" x14ac:dyDescent="0.3">
      <c r="B175" s="203" t="s">
        <v>75</v>
      </c>
      <c r="C175" s="205"/>
      <c r="D175" s="131"/>
      <c r="E175" s="333" t="s">
        <v>76</v>
      </c>
      <c r="F175" s="205"/>
      <c r="G175" s="131"/>
      <c r="H175" s="333" t="s">
        <v>77</v>
      </c>
      <c r="I175" s="205"/>
      <c r="J175" s="131"/>
      <c r="K175" s="333" t="s">
        <v>78</v>
      </c>
      <c r="L175" s="205"/>
      <c r="M175" s="131"/>
      <c r="N175" s="59"/>
    </row>
    <row r="176" spans="2:14" ht="20.100000000000001" customHeight="1" thickBot="1" x14ac:dyDescent="0.3">
      <c r="B176" s="97"/>
      <c r="C176" s="98"/>
      <c r="D176" s="118"/>
      <c r="E176" s="98"/>
      <c r="F176" s="98"/>
      <c r="G176" s="118"/>
      <c r="H176" s="98"/>
      <c r="I176" s="98"/>
      <c r="J176" s="118"/>
      <c r="K176" s="98"/>
      <c r="L176" s="98"/>
      <c r="M176" s="118"/>
      <c r="N176" s="59"/>
    </row>
    <row r="177" spans="2:14" ht="20.100000000000001" customHeight="1" thickBot="1" x14ac:dyDescent="0.3">
      <c r="B177" s="203" t="s">
        <v>181</v>
      </c>
      <c r="C177" s="205"/>
      <c r="D177" s="131"/>
      <c r="E177" s="119" t="s">
        <v>21</v>
      </c>
      <c r="F177" s="98"/>
      <c r="N177" s="59"/>
    </row>
    <row r="178" spans="2:14" x14ac:dyDescent="0.25">
      <c r="B178" s="60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2"/>
    </row>
    <row r="179" spans="2:14" ht="5.0999999999999996" customHeight="1" x14ac:dyDescent="0.25"/>
    <row r="180" spans="2:14" ht="20.100000000000001" customHeight="1" x14ac:dyDescent="0.25">
      <c r="B180" s="236" t="s">
        <v>79</v>
      </c>
      <c r="C180" s="237"/>
      <c r="D180" s="237"/>
      <c r="E180" s="237"/>
      <c r="F180" s="237"/>
      <c r="G180" s="63"/>
      <c r="H180" s="214"/>
      <c r="I180" s="214"/>
      <c r="J180" s="214"/>
      <c r="K180" s="214"/>
      <c r="L180" s="214"/>
      <c r="M180" s="214"/>
      <c r="N180" s="215"/>
    </row>
    <row r="181" spans="2:14" ht="5.0999999999999996" customHeight="1" x14ac:dyDescent="0.25"/>
    <row r="182" spans="2:14" ht="30" customHeight="1" x14ac:dyDescent="0.25">
      <c r="B182" s="165" t="s">
        <v>211</v>
      </c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7"/>
    </row>
    <row r="183" spans="2:14" ht="20.100000000000001" customHeight="1" x14ac:dyDescent="0.25">
      <c r="B183" s="276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8"/>
    </row>
    <row r="184" spans="2:14" ht="5.0999999999999996" customHeight="1" x14ac:dyDescent="0.25"/>
    <row r="185" spans="2:14" ht="20.100000000000001" customHeight="1" x14ac:dyDescent="0.25">
      <c r="B185" s="329" t="s">
        <v>216</v>
      </c>
      <c r="C185" s="330"/>
      <c r="D185" s="330"/>
      <c r="E185" s="330"/>
      <c r="F185" s="330"/>
      <c r="G185" s="330"/>
      <c r="H185" s="330"/>
      <c r="I185" s="330"/>
      <c r="J185" s="330"/>
      <c r="K185" s="330"/>
      <c r="L185" s="330"/>
      <c r="M185" s="330"/>
      <c r="N185" s="64"/>
    </row>
    <row r="186" spans="2:14" ht="15" customHeight="1" thickBot="1" x14ac:dyDescent="0.3">
      <c r="B186" s="56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8"/>
    </row>
    <row r="187" spans="2:14" s="66" customFormat="1" ht="20.100000000000001" customHeight="1" thickBot="1" x14ac:dyDescent="0.3">
      <c r="B187" s="318" t="s">
        <v>165</v>
      </c>
      <c r="C187" s="185"/>
      <c r="D187" s="131"/>
      <c r="E187" s="184" t="s">
        <v>167</v>
      </c>
      <c r="F187" s="185"/>
      <c r="G187" s="131"/>
      <c r="H187" s="184" t="s">
        <v>168</v>
      </c>
      <c r="I187" s="185"/>
      <c r="J187" s="131"/>
      <c r="K187" s="184" t="s">
        <v>34</v>
      </c>
      <c r="L187" s="185"/>
      <c r="M187" s="131"/>
      <c r="N187" s="65"/>
    </row>
    <row r="188" spans="2:14" ht="15.75" thickBot="1" x14ac:dyDescent="0.3">
      <c r="B188" s="56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8"/>
    </row>
    <row r="189" spans="2:14" s="66" customFormat="1" ht="21.95" customHeight="1" thickBot="1" x14ac:dyDescent="0.3">
      <c r="B189" s="318" t="s">
        <v>166</v>
      </c>
      <c r="C189" s="185"/>
      <c r="D189" s="131"/>
      <c r="E189" s="121"/>
      <c r="F189" s="120"/>
      <c r="G189" s="120"/>
      <c r="H189" s="120"/>
      <c r="I189" s="440" t="s">
        <v>182</v>
      </c>
      <c r="J189" s="440"/>
      <c r="K189" s="440"/>
      <c r="L189" s="441"/>
      <c r="M189" s="131"/>
      <c r="N189" s="65"/>
    </row>
    <row r="190" spans="2:14" s="66" customFormat="1" ht="21.95" customHeight="1" thickBot="1" x14ac:dyDescent="0.3">
      <c r="B190" s="67"/>
      <c r="C190" s="96"/>
      <c r="H190" s="120"/>
      <c r="I190" s="120"/>
      <c r="J190" s="120"/>
      <c r="K190" s="120"/>
      <c r="L190" s="120"/>
      <c r="N190" s="65"/>
    </row>
    <row r="191" spans="2:14" s="66" customFormat="1" ht="20.100000000000001" customHeight="1" thickBot="1" x14ac:dyDescent="0.3">
      <c r="B191" s="67"/>
      <c r="C191" s="96" t="s">
        <v>185</v>
      </c>
      <c r="D191" s="131"/>
      <c r="E191" s="426"/>
      <c r="F191" s="426"/>
      <c r="G191" s="426"/>
      <c r="H191" s="426"/>
      <c r="I191" s="426"/>
      <c r="J191" s="426"/>
      <c r="K191" s="426"/>
      <c r="L191" s="426"/>
      <c r="M191" s="427"/>
      <c r="N191" s="65"/>
    </row>
    <row r="192" spans="2:14" s="66" customFormat="1" ht="20.100000000000001" customHeight="1" x14ac:dyDescent="0.25">
      <c r="B192" s="67"/>
      <c r="C192" s="96"/>
      <c r="E192" s="428"/>
      <c r="F192" s="429"/>
      <c r="G192" s="429"/>
      <c r="H192" s="429"/>
      <c r="I192" s="429"/>
      <c r="J192" s="429"/>
      <c r="K192" s="429"/>
      <c r="L192" s="429"/>
      <c r="M192" s="430"/>
      <c r="N192" s="65"/>
    </row>
    <row r="193" spans="2:14" s="66" customFormat="1" ht="20.100000000000001" customHeight="1" x14ac:dyDescent="0.25">
      <c r="B193" s="67"/>
      <c r="E193" s="431"/>
      <c r="F193" s="432"/>
      <c r="G193" s="432"/>
      <c r="H193" s="432"/>
      <c r="I193" s="432"/>
      <c r="J193" s="432"/>
      <c r="K193" s="432"/>
      <c r="L193" s="432"/>
      <c r="M193" s="433"/>
      <c r="N193" s="65"/>
    </row>
    <row r="194" spans="2:14" x14ac:dyDescent="0.25">
      <c r="B194" s="60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2"/>
    </row>
    <row r="195" spans="2:14" ht="5.0999999999999996" customHeight="1" x14ac:dyDescent="0.25"/>
    <row r="196" spans="2:14" ht="30" customHeight="1" x14ac:dyDescent="0.25">
      <c r="B196" s="165" t="s">
        <v>228</v>
      </c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7"/>
    </row>
    <row r="197" spans="2:14" ht="20.100000000000001" customHeight="1" x14ac:dyDescent="0.25">
      <c r="B197" s="276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8"/>
    </row>
    <row r="198" spans="2:14" ht="5.0999999999999996" customHeight="1" x14ac:dyDescent="0.25"/>
    <row r="199" spans="2:14" ht="20.100000000000001" customHeight="1" x14ac:dyDescent="0.25">
      <c r="B199" s="306" t="s">
        <v>184</v>
      </c>
      <c r="C199" s="307"/>
      <c r="D199" s="307"/>
      <c r="E199" s="307"/>
      <c r="F199" s="307"/>
      <c r="G199" s="307"/>
      <c r="H199" s="307"/>
      <c r="I199" s="307"/>
      <c r="J199" s="307"/>
      <c r="K199" s="307"/>
      <c r="L199" s="307"/>
      <c r="M199" s="307"/>
      <c r="N199" s="308"/>
    </row>
    <row r="200" spans="2:14" ht="20.100000000000001" customHeight="1" x14ac:dyDescent="0.25">
      <c r="B200" s="276"/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8"/>
    </row>
    <row r="201" spans="2:14" ht="5.0999999999999996" customHeight="1" x14ac:dyDescent="0.25"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2:14" x14ac:dyDescent="0.25">
      <c r="B202" s="69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1"/>
    </row>
    <row r="203" spans="2:14" ht="20.100000000000001" customHeight="1" x14ac:dyDescent="0.25">
      <c r="B203" s="258" t="s">
        <v>83</v>
      </c>
      <c r="C203" s="259"/>
      <c r="D203" s="259"/>
      <c r="E203" s="72" t="str">
        <f>IF(B200="Batelada","Dias/semana","Horas/dia")</f>
        <v>Horas/dia</v>
      </c>
      <c r="F203" s="10" t="str">
        <f>IF($B$197="sim","","-----------")</f>
        <v>-----------</v>
      </c>
      <c r="G203" s="73"/>
      <c r="H203" s="96"/>
      <c r="I203" s="141"/>
      <c r="J203" s="57"/>
      <c r="K203" s="57"/>
      <c r="L203" s="57"/>
      <c r="M203" s="57"/>
      <c r="N203" s="58"/>
    </row>
    <row r="204" spans="2:14" x14ac:dyDescent="0.25">
      <c r="B204" s="56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8"/>
    </row>
    <row r="205" spans="2:14" x14ac:dyDescent="0.25">
      <c r="B205" s="56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8"/>
    </row>
    <row r="206" spans="2:14" ht="20.100000000000001" customHeight="1" x14ac:dyDescent="0.25">
      <c r="B206" s="258" t="s">
        <v>84</v>
      </c>
      <c r="C206" s="259"/>
      <c r="D206" s="259"/>
      <c r="E206" s="96" t="s">
        <v>85</v>
      </c>
      <c r="F206" s="10" t="str">
        <f>IF($B$197="sim","","-----------")</f>
        <v>-----------</v>
      </c>
      <c r="G206" s="74"/>
      <c r="H206" s="96" t="s">
        <v>86</v>
      </c>
      <c r="I206" s="10" t="str">
        <f>IF($B$197="sim","","-----------")</f>
        <v>-----------</v>
      </c>
      <c r="J206" s="74"/>
      <c r="K206" s="57"/>
      <c r="L206" s="57"/>
      <c r="M206" s="57"/>
      <c r="N206" s="58"/>
    </row>
    <row r="207" spans="2:14" x14ac:dyDescent="0.25">
      <c r="B207" s="60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2"/>
    </row>
    <row r="208" spans="2:14" ht="5.0999999999999996" customHeight="1" x14ac:dyDescent="0.25"/>
    <row r="209" spans="2:14" ht="30" customHeight="1" x14ac:dyDescent="0.25">
      <c r="B209" s="165" t="s">
        <v>213</v>
      </c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7"/>
    </row>
    <row r="210" spans="2:14" ht="20.100000000000001" customHeight="1" x14ac:dyDescent="0.25">
      <c r="B210" s="276"/>
      <c r="C210" s="277"/>
      <c r="D210" s="277"/>
      <c r="E210" s="277"/>
      <c r="F210" s="277"/>
      <c r="G210" s="277"/>
      <c r="H210" s="277"/>
      <c r="I210" s="277"/>
      <c r="J210" s="277"/>
      <c r="K210" s="277"/>
      <c r="L210" s="277"/>
      <c r="M210" s="277"/>
      <c r="N210" s="278"/>
    </row>
    <row r="211" spans="2:14" ht="5.0999999999999996" customHeight="1" x14ac:dyDescent="0.25"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</row>
    <row r="212" spans="2:14" ht="20.100000000000001" customHeight="1" x14ac:dyDescent="0.25">
      <c r="B212" s="75" t="s">
        <v>91</v>
      </c>
      <c r="C212" s="232" t="str">
        <f>IF($B$210="Sim","","-----------")</f>
        <v>-----------</v>
      </c>
      <c r="D212" s="232"/>
      <c r="E212" s="232"/>
      <c r="F212" s="232"/>
      <c r="G212" s="76"/>
      <c r="H212" s="77" t="s">
        <v>92</v>
      </c>
      <c r="I212" s="232" t="str">
        <f>IF($B$210="Sim","","-----------")</f>
        <v>-----------</v>
      </c>
      <c r="J212" s="232"/>
      <c r="K212" s="232"/>
      <c r="L212" s="232"/>
      <c r="M212" s="232"/>
      <c r="N212" s="233"/>
    </row>
    <row r="213" spans="2:14" ht="5.0999999999999996" customHeight="1" x14ac:dyDescent="0.25"/>
    <row r="214" spans="2:14" ht="30" customHeight="1" x14ac:dyDescent="0.25">
      <c r="B214" s="165" t="s">
        <v>212</v>
      </c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7"/>
    </row>
    <row r="215" spans="2:14" ht="20.100000000000001" customHeight="1" x14ac:dyDescent="0.25">
      <c r="B215" s="276"/>
      <c r="C215" s="277"/>
      <c r="D215" s="277"/>
      <c r="E215" s="277"/>
      <c r="F215" s="277"/>
      <c r="G215" s="277"/>
      <c r="H215" s="277"/>
      <c r="I215" s="277"/>
      <c r="J215" s="277"/>
      <c r="K215" s="277"/>
      <c r="L215" s="277"/>
      <c r="M215" s="277"/>
      <c r="N215" s="278"/>
    </row>
    <row r="216" spans="2:14" ht="5.0999999999999996" customHeight="1" x14ac:dyDescent="0.25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</row>
    <row r="217" spans="2:14" ht="20.100000000000001" customHeight="1" x14ac:dyDescent="0.25">
      <c r="B217" s="78" t="s">
        <v>93</v>
      </c>
      <c r="C217" s="39"/>
      <c r="D217" s="327" t="str">
        <f>IF($B$215="Sim","","-----------")</f>
        <v>-----------</v>
      </c>
      <c r="E217" s="327"/>
      <c r="F217" s="327"/>
      <c r="G217" s="327"/>
      <c r="H217" s="79"/>
      <c r="I217" s="80" t="s">
        <v>95</v>
      </c>
      <c r="J217" s="81"/>
      <c r="K217" s="327" t="str">
        <f>IF($B$215="Sim","","-----------")</f>
        <v>-----------</v>
      </c>
      <c r="L217" s="327"/>
      <c r="M217" s="327"/>
      <c r="N217" s="328"/>
    </row>
    <row r="218" spans="2:14" x14ac:dyDescent="0.25">
      <c r="B218" s="82"/>
      <c r="C218" s="323"/>
      <c r="D218" s="323"/>
      <c r="E218" s="323"/>
      <c r="F218" s="323"/>
      <c r="G218" s="40"/>
      <c r="H218" s="83"/>
      <c r="I218" s="323"/>
      <c r="J218" s="323"/>
      <c r="K218" s="323"/>
      <c r="L218" s="323"/>
      <c r="M218" s="323"/>
      <c r="N218" s="324"/>
    </row>
    <row r="219" spans="2:14" ht="20.100000000000001" customHeight="1" x14ac:dyDescent="0.25">
      <c r="B219" s="325" t="s">
        <v>94</v>
      </c>
      <c r="C219" s="326"/>
      <c r="D219" s="319" t="str">
        <f>IF($B$215="Sim","","-----------")</f>
        <v>-----------</v>
      </c>
      <c r="E219" s="319"/>
      <c r="F219" s="319"/>
      <c r="G219" s="319"/>
      <c r="H219" s="84"/>
      <c r="I219" s="83"/>
      <c r="J219" s="84"/>
      <c r="K219" s="84"/>
      <c r="L219" s="84"/>
      <c r="M219" s="84"/>
      <c r="N219" s="85"/>
    </row>
    <row r="220" spans="2:14" x14ac:dyDescent="0.25">
      <c r="B220" s="86"/>
      <c r="C220" s="87"/>
      <c r="D220" s="30"/>
      <c r="E220" s="30"/>
      <c r="F220" s="30"/>
      <c r="G220" s="30"/>
      <c r="H220" s="30"/>
      <c r="I220" s="88"/>
      <c r="J220" s="89"/>
      <c r="K220" s="89"/>
      <c r="L220" s="89"/>
      <c r="M220" s="89"/>
      <c r="N220" s="90"/>
    </row>
    <row r="221" spans="2:14" ht="5.0999999999999996" customHeight="1" x14ac:dyDescent="0.25"/>
    <row r="222" spans="2:14" s="66" customFormat="1" ht="39.950000000000003" customHeight="1" x14ac:dyDescent="0.25">
      <c r="B222" s="336" t="s">
        <v>227</v>
      </c>
      <c r="C222" s="337"/>
      <c r="D222" s="337"/>
      <c r="E222" s="337"/>
      <c r="F222" s="337"/>
      <c r="G222" s="337"/>
      <c r="H222" s="337"/>
      <c r="I222" s="337"/>
      <c r="J222" s="337"/>
      <c r="K222" s="337"/>
      <c r="L222" s="337"/>
      <c r="M222" s="337"/>
      <c r="N222" s="338"/>
    </row>
    <row r="223" spans="2:14" ht="99.95" customHeight="1" x14ac:dyDescent="0.25">
      <c r="B223" s="339"/>
      <c r="C223" s="340"/>
      <c r="D223" s="340"/>
      <c r="E223" s="340"/>
      <c r="F223" s="340"/>
      <c r="G223" s="340"/>
      <c r="H223" s="340"/>
      <c r="I223" s="340"/>
      <c r="J223" s="340"/>
      <c r="K223" s="340"/>
      <c r="L223" s="340"/>
      <c r="M223" s="340"/>
      <c r="N223" s="341"/>
    </row>
    <row r="224" spans="2:14" ht="5.0999999999999996" customHeight="1" x14ac:dyDescent="0.25"/>
    <row r="225" spans="2:14" ht="30" customHeight="1" x14ac:dyDescent="0.25">
      <c r="B225" s="165" t="s">
        <v>214</v>
      </c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7"/>
    </row>
    <row r="226" spans="2:14" ht="20.100000000000001" customHeight="1" x14ac:dyDescent="0.25">
      <c r="B226" s="342"/>
      <c r="C226" s="343"/>
      <c r="D226" s="343"/>
      <c r="E226" s="343"/>
      <c r="F226" s="343"/>
      <c r="G226" s="343"/>
      <c r="H226" s="343"/>
      <c r="I226" s="343"/>
      <c r="J226" s="343"/>
      <c r="K226" s="343"/>
      <c r="L226" s="343"/>
      <c r="M226" s="343"/>
      <c r="N226" s="344"/>
    </row>
    <row r="227" spans="2:14" ht="5.0999999999999996" customHeight="1" x14ac:dyDescent="0.25"/>
    <row r="228" spans="2:14" ht="20.100000000000001" customHeight="1" x14ac:dyDescent="0.25">
      <c r="B228" s="329" t="s">
        <v>215</v>
      </c>
      <c r="C228" s="330"/>
      <c r="D228" s="330"/>
      <c r="E228" s="330"/>
      <c r="F228" s="330"/>
      <c r="G228" s="330"/>
      <c r="H228" s="330"/>
      <c r="I228" s="330"/>
      <c r="J228" s="330"/>
      <c r="K228" s="330"/>
      <c r="L228" s="330"/>
      <c r="M228" s="330"/>
      <c r="N228" s="64"/>
    </row>
    <row r="229" spans="2:14" ht="15" customHeight="1" thickBot="1" x14ac:dyDescent="0.3">
      <c r="B229" s="56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8"/>
    </row>
    <row r="230" spans="2:14" s="66" customFormat="1" ht="20.100000000000001" customHeight="1" thickBot="1" x14ac:dyDescent="0.3">
      <c r="B230" s="318" t="s">
        <v>100</v>
      </c>
      <c r="C230" s="185"/>
      <c r="D230" s="129"/>
      <c r="E230" s="184" t="s">
        <v>101</v>
      </c>
      <c r="F230" s="185"/>
      <c r="G230" s="129"/>
      <c r="H230" s="184" t="s">
        <v>103</v>
      </c>
      <c r="I230" s="185"/>
      <c r="J230" s="129"/>
      <c r="K230" s="184" t="s">
        <v>81</v>
      </c>
      <c r="L230" s="185"/>
      <c r="M230" s="129"/>
      <c r="N230" s="65"/>
    </row>
    <row r="231" spans="2:14" ht="15.75" thickBot="1" x14ac:dyDescent="0.3">
      <c r="B231" s="56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8"/>
    </row>
    <row r="232" spans="2:14" s="66" customFormat="1" ht="21.95" customHeight="1" thickBot="1" x14ac:dyDescent="0.3">
      <c r="B232" s="318" t="s">
        <v>99</v>
      </c>
      <c r="C232" s="185"/>
      <c r="D232" s="129"/>
      <c r="E232" s="184" t="s">
        <v>102</v>
      </c>
      <c r="F232" s="185"/>
      <c r="G232" s="129"/>
      <c r="H232" s="334"/>
      <c r="I232" s="335"/>
      <c r="J232" s="335"/>
      <c r="K232" s="122"/>
      <c r="L232" s="122"/>
      <c r="N232" s="65"/>
    </row>
    <row r="233" spans="2:14" s="66" customFormat="1" ht="21.95" customHeight="1" thickBot="1" x14ac:dyDescent="0.3">
      <c r="B233" s="67"/>
      <c r="C233" s="96"/>
      <c r="H233" s="91"/>
      <c r="I233" s="91"/>
      <c r="J233" s="91"/>
      <c r="K233" s="92"/>
      <c r="L233" s="92"/>
      <c r="N233" s="65"/>
    </row>
    <row r="234" spans="2:14" s="66" customFormat="1" ht="21.95" customHeight="1" thickBot="1" x14ac:dyDescent="0.3">
      <c r="B234" s="123"/>
      <c r="C234" s="112" t="s">
        <v>186</v>
      </c>
      <c r="D234" s="130"/>
      <c r="E234" s="425"/>
      <c r="F234" s="426"/>
      <c r="G234" s="426"/>
      <c r="H234" s="426"/>
      <c r="I234" s="426"/>
      <c r="J234" s="426"/>
      <c r="K234" s="426"/>
      <c r="L234" s="426"/>
      <c r="M234" s="427"/>
      <c r="N234" s="65"/>
    </row>
    <row r="235" spans="2:14" s="66" customFormat="1" ht="21.95" customHeight="1" x14ac:dyDescent="0.25">
      <c r="B235" s="67"/>
      <c r="C235" s="96"/>
      <c r="E235" s="428"/>
      <c r="F235" s="429"/>
      <c r="G235" s="429"/>
      <c r="H235" s="429"/>
      <c r="I235" s="429"/>
      <c r="J235" s="429"/>
      <c r="K235" s="429"/>
      <c r="L235" s="429"/>
      <c r="M235" s="430"/>
      <c r="N235" s="65"/>
    </row>
    <row r="236" spans="2:14" s="66" customFormat="1" ht="21.95" customHeight="1" x14ac:dyDescent="0.25">
      <c r="B236" s="67"/>
      <c r="C236" s="96"/>
      <c r="E236" s="431"/>
      <c r="F236" s="432"/>
      <c r="G236" s="432"/>
      <c r="H236" s="432"/>
      <c r="I236" s="432"/>
      <c r="J236" s="432"/>
      <c r="K236" s="432"/>
      <c r="L236" s="432"/>
      <c r="M236" s="433"/>
      <c r="N236" s="65"/>
    </row>
    <row r="237" spans="2:14" x14ac:dyDescent="0.25">
      <c r="B237" s="60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2"/>
    </row>
    <row r="238" spans="2:14" ht="5.0999999999999996" customHeight="1" thickBot="1" x14ac:dyDescent="0.3"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</row>
    <row r="239" spans="2:14" ht="24.95" customHeight="1" thickBot="1" x14ac:dyDescent="0.3">
      <c r="B239" s="150" t="s">
        <v>221</v>
      </c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2"/>
    </row>
    <row r="240" spans="2:14" ht="5.0999999999999996" customHeight="1" x14ac:dyDescent="0.25"/>
    <row r="241" spans="2:14" ht="30" customHeight="1" x14ac:dyDescent="0.25">
      <c r="B241" s="345" t="s">
        <v>140</v>
      </c>
      <c r="C241" s="346"/>
      <c r="D241" s="346"/>
      <c r="E241" s="346"/>
      <c r="F241" s="346"/>
      <c r="G241" s="346"/>
      <c r="H241" s="346"/>
      <c r="I241" s="346"/>
      <c r="J241" s="346"/>
      <c r="K241" s="346"/>
      <c r="L241" s="346"/>
      <c r="M241" s="346"/>
      <c r="N241" s="347"/>
    </row>
    <row r="242" spans="2:14" ht="15.75" thickBot="1" x14ac:dyDescent="0.3">
      <c r="B242" s="56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8"/>
    </row>
    <row r="243" spans="2:14" ht="20.100000000000001" customHeight="1" thickBot="1" x14ac:dyDescent="0.3">
      <c r="B243" s="203" t="s">
        <v>169</v>
      </c>
      <c r="C243" s="204"/>
      <c r="D243" s="204"/>
      <c r="E243" s="205"/>
      <c r="F243" s="201"/>
      <c r="G243" s="202"/>
      <c r="H243" s="228" t="s">
        <v>115</v>
      </c>
      <c r="I243" s="229"/>
      <c r="J243" s="229"/>
      <c r="K243" s="229"/>
      <c r="L243" s="229"/>
      <c r="M243" s="229"/>
      <c r="N243" s="230"/>
    </row>
    <row r="244" spans="2:14" ht="20.100000000000001" customHeight="1" x14ac:dyDescent="0.25">
      <c r="B244" s="132"/>
      <c r="C244" s="133"/>
      <c r="D244" s="133"/>
      <c r="E244" s="133"/>
      <c r="F244" s="61"/>
      <c r="G244" s="61"/>
      <c r="H244" s="134"/>
      <c r="I244" s="134"/>
      <c r="J244" s="134"/>
      <c r="K244" s="134"/>
      <c r="L244" s="134"/>
      <c r="M244" s="134"/>
      <c r="N244" s="135"/>
    </row>
    <row r="245" spans="2:14" ht="5.0999999999999996" customHeight="1" x14ac:dyDescent="0.25">
      <c r="B245" s="57"/>
      <c r="C245" s="438"/>
      <c r="D245" s="438"/>
      <c r="E245" s="438"/>
      <c r="F245" s="438"/>
      <c r="G245" s="438"/>
      <c r="H245" s="438"/>
      <c r="I245" s="438"/>
      <c r="J245" s="438"/>
      <c r="K245" s="438"/>
      <c r="L245" s="438"/>
      <c r="M245" s="57"/>
      <c r="N245" s="57"/>
    </row>
    <row r="246" spans="2:14" ht="20.100000000000001" customHeight="1" thickBot="1" x14ac:dyDescent="0.3">
      <c r="B246" s="439" t="s">
        <v>220</v>
      </c>
      <c r="C246" s="439"/>
      <c r="D246" s="439"/>
      <c r="E246" s="439"/>
      <c r="F246" s="439"/>
      <c r="G246" s="439"/>
      <c r="H246" s="439"/>
      <c r="I246" s="439"/>
      <c r="J246" s="439"/>
      <c r="K246" s="439"/>
      <c r="L246" s="439"/>
      <c r="M246" s="439"/>
      <c r="N246" s="439"/>
    </row>
    <row r="247" spans="2:14" s="42" customFormat="1" ht="30" customHeight="1" thickBot="1" x14ac:dyDescent="0.3">
      <c r="B247" s="354" t="s">
        <v>104</v>
      </c>
      <c r="C247" s="355"/>
      <c r="D247" s="358" t="s">
        <v>105</v>
      </c>
      <c r="E247" s="359"/>
      <c r="F247" s="351" t="s">
        <v>106</v>
      </c>
      <c r="G247" s="352"/>
      <c r="H247" s="352"/>
      <c r="I247" s="352"/>
      <c r="J247" s="352"/>
      <c r="K247" s="352"/>
      <c r="L247" s="352"/>
      <c r="M247" s="352"/>
      <c r="N247" s="353"/>
    </row>
    <row r="248" spans="2:14" ht="30" customHeight="1" thickBot="1" x14ac:dyDescent="0.3">
      <c r="B248" s="356"/>
      <c r="C248" s="357"/>
      <c r="D248" s="360"/>
      <c r="E248" s="361"/>
      <c r="F248" s="348" t="s">
        <v>107</v>
      </c>
      <c r="G248" s="349"/>
      <c r="H248" s="350"/>
      <c r="I248" s="93" t="s">
        <v>108</v>
      </c>
      <c r="J248" s="351" t="s">
        <v>109</v>
      </c>
      <c r="K248" s="352"/>
      <c r="L248" s="352"/>
      <c r="M248" s="352"/>
      <c r="N248" s="353"/>
    </row>
    <row r="249" spans="2:14" ht="20.100000000000001" customHeight="1" x14ac:dyDescent="0.25">
      <c r="B249" s="303" t="str">
        <f>IF($F$243="Sim","","-----------")</f>
        <v>-----------</v>
      </c>
      <c r="C249" s="305"/>
      <c r="D249" s="362"/>
      <c r="E249" s="363"/>
      <c r="F249" s="303" t="str">
        <f>IF($F$243="Sim","","-----------")</f>
        <v>-----------</v>
      </c>
      <c r="G249" s="304"/>
      <c r="H249" s="305"/>
      <c r="I249" s="11"/>
      <c r="J249" s="303" t="str">
        <f>IF(F243="Sim","","-----------")</f>
        <v>-----------</v>
      </c>
      <c r="K249" s="304"/>
      <c r="L249" s="304"/>
      <c r="M249" s="304"/>
      <c r="N249" s="305"/>
    </row>
    <row r="250" spans="2:14" ht="20.100000000000001" customHeight="1" x14ac:dyDescent="0.25">
      <c r="B250" s="231" t="str">
        <f t="shared" ref="B250:B256" si="2">IF($F$243="Sim","","-----------")</f>
        <v>-----------</v>
      </c>
      <c r="C250" s="233"/>
      <c r="D250" s="231"/>
      <c r="E250" s="233"/>
      <c r="F250" s="231" t="str">
        <f t="shared" ref="F250:F256" si="3">IF($F$243="Sim","","-----------")</f>
        <v>-----------</v>
      </c>
      <c r="G250" s="232"/>
      <c r="H250" s="233"/>
      <c r="I250" s="9"/>
      <c r="J250" s="231" t="str">
        <f t="shared" ref="J250:J256" si="4">IF($F$243="Sim","","-----------")</f>
        <v>-----------</v>
      </c>
      <c r="K250" s="232"/>
      <c r="L250" s="232"/>
      <c r="M250" s="232"/>
      <c r="N250" s="233"/>
    </row>
    <row r="251" spans="2:14" ht="20.100000000000001" customHeight="1" x14ac:dyDescent="0.25">
      <c r="B251" s="231" t="str">
        <f t="shared" si="2"/>
        <v>-----------</v>
      </c>
      <c r="C251" s="233"/>
      <c r="D251" s="12"/>
      <c r="E251" s="13"/>
      <c r="F251" s="231" t="str">
        <f t="shared" si="3"/>
        <v>-----------</v>
      </c>
      <c r="G251" s="232"/>
      <c r="H251" s="233"/>
      <c r="I251" s="9"/>
      <c r="J251" s="231" t="str">
        <f t="shared" si="4"/>
        <v>-----------</v>
      </c>
      <c r="K251" s="232"/>
      <c r="L251" s="232"/>
      <c r="M251" s="232"/>
      <c r="N251" s="233"/>
    </row>
    <row r="252" spans="2:14" ht="20.100000000000001" customHeight="1" x14ac:dyDescent="0.25">
      <c r="B252" s="231" t="str">
        <f t="shared" si="2"/>
        <v>-----------</v>
      </c>
      <c r="C252" s="233"/>
      <c r="D252" s="12"/>
      <c r="E252" s="13"/>
      <c r="F252" s="231" t="str">
        <f t="shared" si="3"/>
        <v>-----------</v>
      </c>
      <c r="G252" s="232"/>
      <c r="H252" s="233"/>
      <c r="I252" s="9"/>
      <c r="J252" s="231" t="str">
        <f t="shared" si="4"/>
        <v>-----------</v>
      </c>
      <c r="K252" s="232"/>
      <c r="L252" s="232"/>
      <c r="M252" s="232"/>
      <c r="N252" s="233"/>
    </row>
    <row r="253" spans="2:14" ht="20.100000000000001" customHeight="1" x14ac:dyDescent="0.25">
      <c r="B253" s="231" t="str">
        <f t="shared" si="2"/>
        <v>-----------</v>
      </c>
      <c r="C253" s="233"/>
      <c r="D253" s="231"/>
      <c r="E253" s="233"/>
      <c r="F253" s="231" t="str">
        <f t="shared" si="3"/>
        <v>-----------</v>
      </c>
      <c r="G253" s="232"/>
      <c r="H253" s="233"/>
      <c r="I253" s="9"/>
      <c r="J253" s="231" t="str">
        <f t="shared" si="4"/>
        <v>-----------</v>
      </c>
      <c r="K253" s="232"/>
      <c r="L253" s="232"/>
      <c r="M253" s="232"/>
      <c r="N253" s="233"/>
    </row>
    <row r="254" spans="2:14" ht="20.100000000000001" customHeight="1" x14ac:dyDescent="0.25">
      <c r="B254" s="231" t="str">
        <f t="shared" si="2"/>
        <v>-----------</v>
      </c>
      <c r="C254" s="233"/>
      <c r="D254" s="12"/>
      <c r="E254" s="13"/>
      <c r="F254" s="231" t="str">
        <f t="shared" si="3"/>
        <v>-----------</v>
      </c>
      <c r="G254" s="232"/>
      <c r="H254" s="233"/>
      <c r="I254" s="9"/>
      <c r="J254" s="231" t="str">
        <f t="shared" si="4"/>
        <v>-----------</v>
      </c>
      <c r="K254" s="232"/>
      <c r="L254" s="232"/>
      <c r="M254" s="232"/>
      <c r="N254" s="233"/>
    </row>
    <row r="255" spans="2:14" ht="20.100000000000001" customHeight="1" x14ac:dyDescent="0.25">
      <c r="B255" s="231" t="str">
        <f t="shared" si="2"/>
        <v>-----------</v>
      </c>
      <c r="C255" s="233"/>
      <c r="D255" s="231"/>
      <c r="E255" s="233"/>
      <c r="F255" s="231" t="str">
        <f t="shared" si="3"/>
        <v>-----------</v>
      </c>
      <c r="G255" s="232"/>
      <c r="H255" s="233"/>
      <c r="I255" s="9"/>
      <c r="J255" s="231" t="str">
        <f t="shared" si="4"/>
        <v>-----------</v>
      </c>
      <c r="K255" s="232"/>
      <c r="L255" s="232"/>
      <c r="M255" s="232"/>
      <c r="N255" s="233"/>
    </row>
    <row r="256" spans="2:14" ht="20.100000000000001" customHeight="1" x14ac:dyDescent="0.25">
      <c r="B256" s="231" t="str">
        <f t="shared" si="2"/>
        <v>-----------</v>
      </c>
      <c r="C256" s="233"/>
      <c r="D256" s="231"/>
      <c r="E256" s="233"/>
      <c r="F256" s="231" t="str">
        <f t="shared" si="3"/>
        <v>-----------</v>
      </c>
      <c r="G256" s="232"/>
      <c r="H256" s="233"/>
      <c r="I256" s="9"/>
      <c r="J256" s="231" t="str">
        <f t="shared" si="4"/>
        <v>-----------</v>
      </c>
      <c r="K256" s="232"/>
      <c r="L256" s="232"/>
      <c r="M256" s="232"/>
      <c r="N256" s="233"/>
    </row>
    <row r="257" spans="2:14" ht="5.0999999999999996" customHeight="1" x14ac:dyDescent="0.25"/>
    <row r="258" spans="2:14" ht="5.0999999999999996" customHeight="1" x14ac:dyDescent="0.25"/>
    <row r="259" spans="2:14" ht="30" customHeight="1" x14ac:dyDescent="0.25">
      <c r="B259" s="364" t="s">
        <v>114</v>
      </c>
      <c r="C259" s="365"/>
      <c r="D259" s="365"/>
      <c r="E259" s="365"/>
      <c r="F259" s="365"/>
      <c r="G259" s="365"/>
      <c r="H259" s="365"/>
      <c r="I259" s="365"/>
      <c r="J259" s="365"/>
      <c r="K259" s="365"/>
      <c r="L259" s="365"/>
      <c r="M259" s="365"/>
      <c r="N259" s="366"/>
    </row>
    <row r="260" spans="2:14" ht="5.0999999999999996" customHeight="1" x14ac:dyDescent="0.25"/>
    <row r="261" spans="2:14" ht="20.100000000000001" customHeight="1" x14ac:dyDescent="0.25">
      <c r="B261" s="373" t="s">
        <v>218</v>
      </c>
      <c r="C261" s="373"/>
      <c r="D261" s="373"/>
      <c r="E261" s="373"/>
      <c r="F261" s="373"/>
      <c r="G261" s="373"/>
      <c r="H261" s="373"/>
      <c r="I261" s="373"/>
      <c r="J261" s="373"/>
      <c r="K261" s="373"/>
      <c r="L261" s="373"/>
      <c r="M261" s="373"/>
      <c r="N261" s="373"/>
    </row>
    <row r="262" spans="2:14" ht="5.0999999999999996" customHeight="1" thickBot="1" x14ac:dyDescent="0.3"/>
    <row r="263" spans="2:14" ht="20.100000000000001" customHeight="1" thickBot="1" x14ac:dyDescent="0.3">
      <c r="B263" s="370" t="s">
        <v>57</v>
      </c>
      <c r="C263" s="371"/>
      <c r="D263" s="372"/>
      <c r="E263" s="370" t="s">
        <v>111</v>
      </c>
      <c r="F263" s="371"/>
      <c r="G263" s="372"/>
      <c r="H263" s="370" t="s">
        <v>112</v>
      </c>
      <c r="I263" s="371"/>
      <c r="J263" s="372"/>
      <c r="K263" s="370" t="s">
        <v>113</v>
      </c>
      <c r="L263" s="371"/>
      <c r="M263" s="371"/>
      <c r="N263" s="372"/>
    </row>
    <row r="264" spans="2:14" ht="20.100000000000001" customHeight="1" x14ac:dyDescent="0.25">
      <c r="B264" s="367" t="str">
        <f t="shared" ref="B264:B271" si="5">IF($F$243="Sim","","-----------")</f>
        <v>-----------</v>
      </c>
      <c r="C264" s="368"/>
      <c r="D264" s="369"/>
      <c r="E264" s="367" t="str">
        <f t="shared" ref="E264:E271" si="6">IF($F$243="Sim","","-----------")</f>
        <v>-----------</v>
      </c>
      <c r="F264" s="368"/>
      <c r="G264" s="369"/>
      <c r="H264" s="367" t="str">
        <f t="shared" ref="H264:H271" si="7">IF($F$243="Sim","","-----------")</f>
        <v>-----------</v>
      </c>
      <c r="I264" s="368"/>
      <c r="J264" s="369"/>
      <c r="K264" s="367" t="str">
        <f t="shared" ref="K264:K271" si="8">IF($F$243="Sim","","-----------")</f>
        <v>-----------</v>
      </c>
      <c r="L264" s="368"/>
      <c r="M264" s="368"/>
      <c r="N264" s="369"/>
    </row>
    <row r="265" spans="2:14" ht="20.100000000000001" customHeight="1" x14ac:dyDescent="0.25">
      <c r="B265" s="231" t="str">
        <f t="shared" si="5"/>
        <v>-----------</v>
      </c>
      <c r="C265" s="232"/>
      <c r="D265" s="233"/>
      <c r="E265" s="231" t="str">
        <f t="shared" si="6"/>
        <v>-----------</v>
      </c>
      <c r="F265" s="232"/>
      <c r="G265" s="233"/>
      <c r="H265" s="231" t="str">
        <f t="shared" si="7"/>
        <v>-----------</v>
      </c>
      <c r="I265" s="232"/>
      <c r="J265" s="233"/>
      <c r="K265" s="231" t="str">
        <f t="shared" si="8"/>
        <v>-----------</v>
      </c>
      <c r="L265" s="232"/>
      <c r="M265" s="232"/>
      <c r="N265" s="233"/>
    </row>
    <row r="266" spans="2:14" ht="20.100000000000001" customHeight="1" x14ac:dyDescent="0.25">
      <c r="B266" s="231" t="str">
        <f t="shared" si="5"/>
        <v>-----------</v>
      </c>
      <c r="C266" s="232"/>
      <c r="D266" s="233"/>
      <c r="E266" s="231" t="str">
        <f t="shared" si="6"/>
        <v>-----------</v>
      </c>
      <c r="F266" s="232"/>
      <c r="G266" s="233"/>
      <c r="H266" s="231" t="str">
        <f t="shared" si="7"/>
        <v>-----------</v>
      </c>
      <c r="I266" s="232"/>
      <c r="J266" s="233"/>
      <c r="K266" s="231" t="str">
        <f t="shared" si="8"/>
        <v>-----------</v>
      </c>
      <c r="L266" s="232"/>
      <c r="M266" s="232"/>
      <c r="N266" s="233"/>
    </row>
    <row r="267" spans="2:14" ht="20.100000000000001" customHeight="1" x14ac:dyDescent="0.25">
      <c r="B267" s="231" t="str">
        <f t="shared" si="5"/>
        <v>-----------</v>
      </c>
      <c r="C267" s="232"/>
      <c r="D267" s="233"/>
      <c r="E267" s="231" t="str">
        <f t="shared" si="6"/>
        <v>-----------</v>
      </c>
      <c r="F267" s="232"/>
      <c r="G267" s="233"/>
      <c r="H267" s="231" t="str">
        <f t="shared" si="7"/>
        <v>-----------</v>
      </c>
      <c r="I267" s="232"/>
      <c r="J267" s="233"/>
      <c r="K267" s="231" t="str">
        <f t="shared" si="8"/>
        <v>-----------</v>
      </c>
      <c r="L267" s="232"/>
      <c r="M267" s="232"/>
      <c r="N267" s="233"/>
    </row>
    <row r="268" spans="2:14" ht="20.100000000000001" customHeight="1" x14ac:dyDescent="0.25">
      <c r="B268" s="231" t="str">
        <f t="shared" si="5"/>
        <v>-----------</v>
      </c>
      <c r="C268" s="232"/>
      <c r="D268" s="233"/>
      <c r="E268" s="231" t="str">
        <f t="shared" si="6"/>
        <v>-----------</v>
      </c>
      <c r="F268" s="232"/>
      <c r="G268" s="233"/>
      <c r="H268" s="231" t="str">
        <f t="shared" si="7"/>
        <v>-----------</v>
      </c>
      <c r="I268" s="232"/>
      <c r="J268" s="233"/>
      <c r="K268" s="231" t="str">
        <f t="shared" si="8"/>
        <v>-----------</v>
      </c>
      <c r="L268" s="232"/>
      <c r="M268" s="232"/>
      <c r="N268" s="233"/>
    </row>
    <row r="269" spans="2:14" ht="20.100000000000001" customHeight="1" x14ac:dyDescent="0.25">
      <c r="B269" s="231" t="str">
        <f t="shared" si="5"/>
        <v>-----------</v>
      </c>
      <c r="C269" s="232"/>
      <c r="D269" s="233"/>
      <c r="E269" s="231" t="str">
        <f t="shared" si="6"/>
        <v>-----------</v>
      </c>
      <c r="F269" s="232"/>
      <c r="G269" s="233"/>
      <c r="H269" s="231" t="str">
        <f t="shared" si="7"/>
        <v>-----------</v>
      </c>
      <c r="I269" s="232"/>
      <c r="J269" s="233"/>
      <c r="K269" s="231" t="str">
        <f t="shared" si="8"/>
        <v>-----------</v>
      </c>
      <c r="L269" s="232"/>
      <c r="M269" s="232"/>
      <c r="N269" s="233"/>
    </row>
    <row r="270" spans="2:14" ht="20.100000000000001" customHeight="1" x14ac:dyDescent="0.25">
      <c r="B270" s="231" t="str">
        <f t="shared" si="5"/>
        <v>-----------</v>
      </c>
      <c r="C270" s="232"/>
      <c r="D270" s="233"/>
      <c r="E270" s="231" t="str">
        <f t="shared" si="6"/>
        <v>-----------</v>
      </c>
      <c r="F270" s="232"/>
      <c r="G270" s="233"/>
      <c r="H270" s="231" t="str">
        <f t="shared" si="7"/>
        <v>-----------</v>
      </c>
      <c r="I270" s="232"/>
      <c r="J270" s="233"/>
      <c r="K270" s="231" t="str">
        <f t="shared" si="8"/>
        <v>-----------</v>
      </c>
      <c r="L270" s="232"/>
      <c r="M270" s="232"/>
      <c r="N270" s="233"/>
    </row>
    <row r="271" spans="2:14" ht="20.100000000000001" customHeight="1" x14ac:dyDescent="0.25">
      <c r="B271" s="231" t="str">
        <f t="shared" si="5"/>
        <v>-----------</v>
      </c>
      <c r="C271" s="232"/>
      <c r="D271" s="233"/>
      <c r="E271" s="231" t="str">
        <f t="shared" si="6"/>
        <v>-----------</v>
      </c>
      <c r="F271" s="232"/>
      <c r="G271" s="233"/>
      <c r="H271" s="231" t="str">
        <f t="shared" si="7"/>
        <v>-----------</v>
      </c>
      <c r="I271" s="232"/>
      <c r="J271" s="233"/>
      <c r="K271" s="231" t="str">
        <f t="shared" si="8"/>
        <v>-----------</v>
      </c>
      <c r="L271" s="232"/>
      <c r="M271" s="232"/>
      <c r="N271" s="233"/>
    </row>
    <row r="272" spans="2:14" ht="3.75" customHeight="1" x14ac:dyDescent="0.25"/>
    <row r="273" spans="2:14" ht="20.100000000000001" customHeight="1" x14ac:dyDescent="0.25">
      <c r="B273" s="373" t="s">
        <v>219</v>
      </c>
      <c r="C273" s="373"/>
      <c r="D273" s="373"/>
      <c r="E273" s="373"/>
      <c r="F273" s="373"/>
      <c r="G273" s="373"/>
      <c r="H273" s="373"/>
      <c r="I273" s="373"/>
      <c r="J273" s="373"/>
      <c r="K273" s="373"/>
      <c r="L273" s="373"/>
      <c r="M273" s="373"/>
      <c r="N273" s="373"/>
    </row>
    <row r="274" spans="2:14" ht="5.0999999999999996" customHeight="1" thickBot="1" x14ac:dyDescent="0.3"/>
    <row r="275" spans="2:14" ht="20.100000000000001" customHeight="1" thickBot="1" x14ac:dyDescent="0.3">
      <c r="B275" s="374" t="s">
        <v>57</v>
      </c>
      <c r="C275" s="375"/>
      <c r="D275" s="376"/>
      <c r="E275" s="380" t="s">
        <v>116</v>
      </c>
      <c r="F275" s="381"/>
      <c r="G275" s="374" t="s">
        <v>119</v>
      </c>
      <c r="H275" s="375"/>
      <c r="I275" s="375"/>
      <c r="J275" s="376"/>
      <c r="K275" s="374" t="s">
        <v>120</v>
      </c>
      <c r="L275" s="375"/>
      <c r="M275" s="375"/>
      <c r="N275" s="376"/>
    </row>
    <row r="276" spans="2:14" ht="20.100000000000001" customHeight="1" thickBot="1" x14ac:dyDescent="0.3">
      <c r="B276" s="377"/>
      <c r="C276" s="378"/>
      <c r="D276" s="379"/>
      <c r="E276" s="94" t="s">
        <v>117</v>
      </c>
      <c r="F276" s="94" t="s">
        <v>118</v>
      </c>
      <c r="G276" s="377"/>
      <c r="H276" s="378"/>
      <c r="I276" s="378"/>
      <c r="J276" s="379"/>
      <c r="K276" s="377"/>
      <c r="L276" s="378"/>
      <c r="M276" s="378"/>
      <c r="N276" s="379"/>
    </row>
    <row r="277" spans="2:14" ht="20.100000000000001" customHeight="1" x14ac:dyDescent="0.25">
      <c r="B277" s="382" t="str">
        <f t="shared" ref="B277:B283" si="9">IF($F$243="Sim","","-----------")</f>
        <v>-----------</v>
      </c>
      <c r="C277" s="383"/>
      <c r="D277" s="384"/>
      <c r="E277" s="14" t="str">
        <f t="shared" ref="E277:G283" si="10">IF($F$243="Sim","","-----------")</f>
        <v>-----------</v>
      </c>
      <c r="F277" s="14" t="str">
        <f t="shared" si="10"/>
        <v>-----------</v>
      </c>
      <c r="G277" s="382" t="str">
        <f t="shared" si="10"/>
        <v>-----------</v>
      </c>
      <c r="H277" s="383"/>
      <c r="I277" s="383"/>
      <c r="J277" s="384"/>
      <c r="K277" s="382" t="str">
        <f t="shared" ref="K277:K283" si="11">IF($F$243="Sim","","-----------")</f>
        <v>-----------</v>
      </c>
      <c r="L277" s="383"/>
      <c r="M277" s="383"/>
      <c r="N277" s="384"/>
    </row>
    <row r="278" spans="2:14" ht="20.100000000000001" customHeight="1" x14ac:dyDescent="0.25">
      <c r="B278" s="385" t="str">
        <f t="shared" si="9"/>
        <v>-----------</v>
      </c>
      <c r="C278" s="386"/>
      <c r="D278" s="387"/>
      <c r="E278" s="15" t="str">
        <f t="shared" si="10"/>
        <v>-----------</v>
      </c>
      <c r="F278" s="15" t="str">
        <f t="shared" si="10"/>
        <v>-----------</v>
      </c>
      <c r="G278" s="385" t="str">
        <f t="shared" si="10"/>
        <v>-----------</v>
      </c>
      <c r="H278" s="386"/>
      <c r="I278" s="386"/>
      <c r="J278" s="387"/>
      <c r="K278" s="386" t="str">
        <f t="shared" si="11"/>
        <v>-----------</v>
      </c>
      <c r="L278" s="386"/>
      <c r="M278" s="386"/>
      <c r="N278" s="387"/>
    </row>
    <row r="279" spans="2:14" ht="20.100000000000001" customHeight="1" x14ac:dyDescent="0.25">
      <c r="B279" s="385" t="str">
        <f t="shared" si="9"/>
        <v>-----------</v>
      </c>
      <c r="C279" s="386"/>
      <c r="D279" s="387"/>
      <c r="E279" s="15" t="str">
        <f t="shared" si="10"/>
        <v>-----------</v>
      </c>
      <c r="F279" s="15" t="str">
        <f t="shared" si="10"/>
        <v>-----------</v>
      </c>
      <c r="G279" s="385" t="str">
        <f t="shared" si="10"/>
        <v>-----------</v>
      </c>
      <c r="H279" s="386"/>
      <c r="I279" s="386"/>
      <c r="J279" s="387"/>
      <c r="K279" s="386" t="str">
        <f t="shared" si="11"/>
        <v>-----------</v>
      </c>
      <c r="L279" s="386"/>
      <c r="M279" s="386"/>
      <c r="N279" s="387"/>
    </row>
    <row r="280" spans="2:14" ht="20.100000000000001" customHeight="1" x14ac:dyDescent="0.25">
      <c r="B280" s="385" t="str">
        <f t="shared" si="9"/>
        <v>-----------</v>
      </c>
      <c r="C280" s="386"/>
      <c r="D280" s="387"/>
      <c r="E280" s="15" t="str">
        <f t="shared" si="10"/>
        <v>-----------</v>
      </c>
      <c r="F280" s="15" t="str">
        <f t="shared" si="10"/>
        <v>-----------</v>
      </c>
      <c r="G280" s="385" t="str">
        <f t="shared" si="10"/>
        <v>-----------</v>
      </c>
      <c r="H280" s="386"/>
      <c r="I280" s="386"/>
      <c r="J280" s="387"/>
      <c r="K280" s="386" t="str">
        <f t="shared" si="11"/>
        <v>-----------</v>
      </c>
      <c r="L280" s="386"/>
      <c r="M280" s="386"/>
      <c r="N280" s="387"/>
    </row>
    <row r="281" spans="2:14" ht="20.100000000000001" customHeight="1" x14ac:dyDescent="0.25">
      <c r="B281" s="385" t="str">
        <f t="shared" si="9"/>
        <v>-----------</v>
      </c>
      <c r="C281" s="386"/>
      <c r="D281" s="387"/>
      <c r="E281" s="15" t="str">
        <f t="shared" si="10"/>
        <v>-----------</v>
      </c>
      <c r="F281" s="15" t="str">
        <f t="shared" si="10"/>
        <v>-----------</v>
      </c>
      <c r="G281" s="385" t="str">
        <f t="shared" si="10"/>
        <v>-----------</v>
      </c>
      <c r="H281" s="386"/>
      <c r="I281" s="386"/>
      <c r="J281" s="387"/>
      <c r="K281" s="386" t="str">
        <f t="shared" si="11"/>
        <v>-----------</v>
      </c>
      <c r="L281" s="386"/>
      <c r="M281" s="386"/>
      <c r="N281" s="387"/>
    </row>
    <row r="282" spans="2:14" ht="20.100000000000001" customHeight="1" x14ac:dyDescent="0.25">
      <c r="B282" s="385" t="str">
        <f t="shared" si="9"/>
        <v>-----------</v>
      </c>
      <c r="C282" s="386"/>
      <c r="D282" s="387"/>
      <c r="E282" s="15" t="str">
        <f t="shared" si="10"/>
        <v>-----------</v>
      </c>
      <c r="F282" s="15" t="str">
        <f t="shared" si="10"/>
        <v>-----------</v>
      </c>
      <c r="G282" s="385" t="str">
        <f t="shared" si="10"/>
        <v>-----------</v>
      </c>
      <c r="H282" s="386"/>
      <c r="I282" s="386"/>
      <c r="J282" s="387"/>
      <c r="K282" s="386" t="str">
        <f t="shared" si="11"/>
        <v>-----------</v>
      </c>
      <c r="L282" s="386"/>
      <c r="M282" s="386"/>
      <c r="N282" s="387"/>
    </row>
    <row r="283" spans="2:14" ht="20.100000000000001" customHeight="1" x14ac:dyDescent="0.25">
      <c r="B283" s="385" t="str">
        <f t="shared" si="9"/>
        <v>-----------</v>
      </c>
      <c r="C283" s="386"/>
      <c r="D283" s="387"/>
      <c r="E283" s="15" t="str">
        <f t="shared" si="10"/>
        <v>-----------</v>
      </c>
      <c r="F283" s="15" t="str">
        <f t="shared" si="10"/>
        <v>-----------</v>
      </c>
      <c r="G283" s="385" t="str">
        <f t="shared" si="10"/>
        <v>-----------</v>
      </c>
      <c r="H283" s="386"/>
      <c r="I283" s="386"/>
      <c r="J283" s="387"/>
      <c r="K283" s="386" t="str">
        <f t="shared" si="11"/>
        <v>-----------</v>
      </c>
      <c r="L283" s="386"/>
      <c r="M283" s="386"/>
      <c r="N283" s="387"/>
    </row>
    <row r="284" spans="2:14" ht="5.0999999999999996" customHeight="1" x14ac:dyDescent="0.25"/>
    <row r="285" spans="2:14" ht="20.100000000000001" customHeight="1" x14ac:dyDescent="0.25">
      <c r="B285" s="186" t="s">
        <v>121</v>
      </c>
      <c r="C285" s="187"/>
      <c r="D285" s="187"/>
      <c r="E285" s="187"/>
      <c r="F285" s="386" t="str">
        <f>IF($F$243="Sim","","-----------")</f>
        <v>-----------</v>
      </c>
      <c r="G285" s="386"/>
      <c r="H285" s="386"/>
      <c r="I285" s="386"/>
      <c r="J285" s="387"/>
      <c r="K285" s="95" t="s">
        <v>138</v>
      </c>
      <c r="L285" s="388" t="str">
        <f>IF($F$243="Sim","","-----------")</f>
        <v>-----------</v>
      </c>
      <c r="M285" s="388"/>
      <c r="N285" s="389"/>
    </row>
    <row r="286" spans="2:14" ht="5.0999999999999996" customHeight="1" x14ac:dyDescent="0.25"/>
    <row r="287" spans="2:14" ht="30" customHeight="1" thickBot="1" x14ac:dyDescent="0.3">
      <c r="B287" s="345" t="s">
        <v>217</v>
      </c>
      <c r="C287" s="346"/>
      <c r="D287" s="346"/>
      <c r="E287" s="346"/>
      <c r="F287" s="346"/>
      <c r="G287" s="346"/>
      <c r="H287" s="346"/>
      <c r="I287" s="346"/>
      <c r="J287" s="346"/>
      <c r="K287" s="346"/>
      <c r="L287" s="346"/>
      <c r="M287" s="346"/>
      <c r="N287" s="347"/>
    </row>
    <row r="288" spans="2:14" ht="30" customHeight="1" thickBot="1" x14ac:dyDescent="0.3">
      <c r="B288" s="209" t="s">
        <v>187</v>
      </c>
      <c r="C288" s="210"/>
      <c r="D288" s="210"/>
      <c r="E288" s="211"/>
      <c r="F288" s="212"/>
      <c r="G288" s="213"/>
      <c r="H288" s="206" t="s">
        <v>115</v>
      </c>
      <c r="I288" s="207"/>
      <c r="J288" s="207"/>
      <c r="K288" s="207"/>
      <c r="L288" s="207"/>
      <c r="M288" s="207"/>
      <c r="N288" s="208"/>
    </row>
    <row r="289" spans="2:14" ht="5.0999999999999996" customHeight="1" thickBot="1" x14ac:dyDescent="0.3">
      <c r="B289" s="124"/>
      <c r="C289" s="125"/>
      <c r="D289" s="125"/>
      <c r="E289" s="125"/>
      <c r="F289" s="83"/>
      <c r="G289" s="99"/>
      <c r="H289" s="100"/>
      <c r="I289" s="100"/>
      <c r="J289" s="100"/>
      <c r="K289" s="100"/>
      <c r="L289" s="100"/>
      <c r="M289" s="100"/>
      <c r="N289" s="101"/>
    </row>
    <row r="290" spans="2:14" ht="30" customHeight="1" thickBot="1" x14ac:dyDescent="0.3">
      <c r="B290" s="209" t="s">
        <v>188</v>
      </c>
      <c r="C290" s="210"/>
      <c r="D290" s="210"/>
      <c r="E290" s="210"/>
      <c r="F290" s="212"/>
      <c r="G290" s="213"/>
      <c r="H290" s="102"/>
      <c r="I290" s="100"/>
      <c r="J290" s="100"/>
      <c r="K290" s="100"/>
      <c r="L290" s="100"/>
      <c r="M290" s="100"/>
      <c r="N290" s="101"/>
    </row>
    <row r="291" spans="2:14" x14ac:dyDescent="0.25">
      <c r="B291" s="60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2"/>
    </row>
    <row r="292" spans="2:14" ht="5.0999999999999996" customHeight="1" x14ac:dyDescent="0.25"/>
    <row r="293" spans="2:14" ht="20.100000000000001" customHeight="1" thickBot="1" x14ac:dyDescent="0.3">
      <c r="B293" s="439" t="s">
        <v>224</v>
      </c>
      <c r="C293" s="439"/>
      <c r="D293" s="439"/>
      <c r="E293" s="439"/>
      <c r="F293" s="439"/>
      <c r="G293" s="439"/>
      <c r="H293" s="439"/>
      <c r="I293" s="439"/>
      <c r="J293" s="439"/>
      <c r="K293" s="439"/>
      <c r="L293" s="439"/>
      <c r="M293" s="439"/>
      <c r="N293" s="439"/>
    </row>
    <row r="294" spans="2:14" ht="20.100000000000001" customHeight="1" thickBot="1" x14ac:dyDescent="0.3">
      <c r="B294" s="390" t="s">
        <v>122</v>
      </c>
      <c r="C294" s="392" t="s">
        <v>123</v>
      </c>
      <c r="D294" s="393"/>
      <c r="E294" s="394"/>
      <c r="F294" s="103" t="s">
        <v>125</v>
      </c>
      <c r="G294" s="397" t="s">
        <v>127</v>
      </c>
      <c r="H294" s="398"/>
      <c r="I294" s="398"/>
      <c r="J294" s="398"/>
      <c r="K294" s="398"/>
      <c r="L294" s="398"/>
      <c r="M294" s="398"/>
      <c r="N294" s="399"/>
    </row>
    <row r="295" spans="2:14" ht="20.100000000000001" customHeight="1" thickBot="1" x14ac:dyDescent="0.3">
      <c r="B295" s="391"/>
      <c r="C295" s="104" t="s">
        <v>54</v>
      </c>
      <c r="D295" s="395" t="s">
        <v>124</v>
      </c>
      <c r="E295" s="396"/>
      <c r="F295" s="105" t="s">
        <v>126</v>
      </c>
      <c r="G295" s="395" t="s">
        <v>107</v>
      </c>
      <c r="H295" s="400"/>
      <c r="I295" s="396"/>
      <c r="J295" s="395" t="s">
        <v>108</v>
      </c>
      <c r="K295" s="396"/>
      <c r="L295" s="395" t="s">
        <v>128</v>
      </c>
      <c r="M295" s="400"/>
      <c r="N295" s="396"/>
    </row>
    <row r="296" spans="2:14" x14ac:dyDescent="0.25">
      <c r="B296" s="16" t="str">
        <f t="shared" ref="B296:D297" si="12">IF($F$288="sim","","-----------")</f>
        <v>-----------</v>
      </c>
      <c r="C296" s="16" t="str">
        <f t="shared" si="12"/>
        <v>-----------</v>
      </c>
      <c r="D296" s="367" t="str">
        <f t="shared" si="12"/>
        <v>-----------</v>
      </c>
      <c r="E296" s="369"/>
      <c r="F296" s="17"/>
      <c r="G296" s="367" t="str">
        <f>IF($F$288="sim","","-----------")</f>
        <v>-----------</v>
      </c>
      <c r="H296" s="369"/>
      <c r="I296" s="16" t="str">
        <f>IF($F$288="sim","","-----------")</f>
        <v>-----------</v>
      </c>
      <c r="J296" s="367"/>
      <c r="K296" s="369"/>
      <c r="L296" s="367" t="str">
        <f>IF($F$288="sim","","-----------")</f>
        <v>-----------</v>
      </c>
      <c r="M296" s="368"/>
      <c r="N296" s="369"/>
    </row>
    <row r="297" spans="2:14" x14ac:dyDescent="0.25">
      <c r="B297" s="9" t="str">
        <f t="shared" si="12"/>
        <v>-----------</v>
      </c>
      <c r="C297" s="9" t="str">
        <f t="shared" si="12"/>
        <v>-----------</v>
      </c>
      <c r="D297" s="231" t="str">
        <f t="shared" si="12"/>
        <v>-----------</v>
      </c>
      <c r="E297" s="233"/>
      <c r="F297" s="9"/>
      <c r="G297" s="231" t="str">
        <f>IF($F$288="sim","","-----------")</f>
        <v>-----------</v>
      </c>
      <c r="H297" s="233"/>
      <c r="I297" s="9" t="str">
        <f>IF($F$288="sim","","-----------")</f>
        <v>-----------</v>
      </c>
      <c r="J297" s="231"/>
      <c r="K297" s="233"/>
      <c r="L297" s="231" t="str">
        <f>IF($F$288="sim","","-----------")</f>
        <v>-----------</v>
      </c>
      <c r="M297" s="232"/>
      <c r="N297" s="233"/>
    </row>
    <row r="298" spans="2:14" x14ac:dyDescent="0.25">
      <c r="B298" s="9" t="str">
        <f t="shared" ref="B298:D303" si="13">IF($F$288="sim","","-----------")</f>
        <v>-----------</v>
      </c>
      <c r="C298" s="9" t="str">
        <f t="shared" si="13"/>
        <v>-----------</v>
      </c>
      <c r="D298" s="231" t="str">
        <f t="shared" si="13"/>
        <v>-----------</v>
      </c>
      <c r="E298" s="233"/>
      <c r="F298" s="9"/>
      <c r="G298" s="231" t="str">
        <f t="shared" ref="G298:G303" si="14">IF($F$288="sim","","-----------")</f>
        <v>-----------</v>
      </c>
      <c r="H298" s="233"/>
      <c r="I298" s="9" t="str">
        <f t="shared" ref="I298:I303" si="15">IF($F$288="sim","","-----------")</f>
        <v>-----------</v>
      </c>
      <c r="J298" s="231"/>
      <c r="K298" s="233"/>
      <c r="L298" s="231" t="str">
        <f t="shared" ref="L298:L303" si="16">IF($F$288="sim","","-----------")</f>
        <v>-----------</v>
      </c>
      <c r="M298" s="232"/>
      <c r="N298" s="233"/>
    </row>
    <row r="299" spans="2:14" x14ac:dyDescent="0.25">
      <c r="B299" s="9" t="str">
        <f t="shared" si="13"/>
        <v>-----------</v>
      </c>
      <c r="C299" s="9" t="str">
        <f t="shared" si="13"/>
        <v>-----------</v>
      </c>
      <c r="D299" s="231" t="str">
        <f t="shared" si="13"/>
        <v>-----------</v>
      </c>
      <c r="E299" s="233"/>
      <c r="F299" s="9"/>
      <c r="G299" s="231" t="str">
        <f t="shared" si="14"/>
        <v>-----------</v>
      </c>
      <c r="H299" s="233"/>
      <c r="I299" s="9" t="str">
        <f t="shared" si="15"/>
        <v>-----------</v>
      </c>
      <c r="J299" s="231"/>
      <c r="K299" s="233"/>
      <c r="L299" s="231" t="str">
        <f t="shared" si="16"/>
        <v>-----------</v>
      </c>
      <c r="M299" s="232"/>
      <c r="N299" s="233"/>
    </row>
    <row r="300" spans="2:14" x14ac:dyDescent="0.25">
      <c r="B300" s="9" t="str">
        <f t="shared" si="13"/>
        <v>-----------</v>
      </c>
      <c r="C300" s="9" t="str">
        <f t="shared" si="13"/>
        <v>-----------</v>
      </c>
      <c r="D300" s="231" t="str">
        <f t="shared" si="13"/>
        <v>-----------</v>
      </c>
      <c r="E300" s="233"/>
      <c r="F300" s="9"/>
      <c r="G300" s="231" t="str">
        <f t="shared" si="14"/>
        <v>-----------</v>
      </c>
      <c r="H300" s="233"/>
      <c r="I300" s="9" t="str">
        <f t="shared" si="15"/>
        <v>-----------</v>
      </c>
      <c r="J300" s="231"/>
      <c r="K300" s="233"/>
      <c r="L300" s="231" t="str">
        <f t="shared" si="16"/>
        <v>-----------</v>
      </c>
      <c r="M300" s="232"/>
      <c r="N300" s="233"/>
    </row>
    <row r="301" spans="2:14" x14ac:dyDescent="0.25">
      <c r="B301" s="9" t="str">
        <f t="shared" si="13"/>
        <v>-----------</v>
      </c>
      <c r="C301" s="9" t="str">
        <f t="shared" si="13"/>
        <v>-----------</v>
      </c>
      <c r="D301" s="231" t="str">
        <f t="shared" si="13"/>
        <v>-----------</v>
      </c>
      <c r="E301" s="233"/>
      <c r="F301" s="9"/>
      <c r="G301" s="231" t="str">
        <f t="shared" si="14"/>
        <v>-----------</v>
      </c>
      <c r="H301" s="233"/>
      <c r="I301" s="9" t="str">
        <f t="shared" si="15"/>
        <v>-----------</v>
      </c>
      <c r="J301" s="231"/>
      <c r="K301" s="233"/>
      <c r="L301" s="231" t="str">
        <f t="shared" si="16"/>
        <v>-----------</v>
      </c>
      <c r="M301" s="232"/>
      <c r="N301" s="233"/>
    </row>
    <row r="302" spans="2:14" x14ac:dyDescent="0.25">
      <c r="B302" s="9" t="str">
        <f t="shared" si="13"/>
        <v>-----------</v>
      </c>
      <c r="C302" s="9" t="str">
        <f t="shared" si="13"/>
        <v>-----------</v>
      </c>
      <c r="D302" s="231" t="str">
        <f t="shared" si="13"/>
        <v>-----------</v>
      </c>
      <c r="E302" s="233"/>
      <c r="F302" s="9"/>
      <c r="G302" s="231" t="str">
        <f t="shared" si="14"/>
        <v>-----------</v>
      </c>
      <c r="H302" s="233"/>
      <c r="I302" s="9" t="str">
        <f t="shared" si="15"/>
        <v>-----------</v>
      </c>
      <c r="J302" s="231"/>
      <c r="K302" s="233"/>
      <c r="L302" s="231" t="str">
        <f t="shared" si="16"/>
        <v>-----------</v>
      </c>
      <c r="M302" s="232"/>
      <c r="N302" s="233"/>
    </row>
    <row r="303" spans="2:14" x14ac:dyDescent="0.25">
      <c r="B303" s="9" t="str">
        <f t="shared" si="13"/>
        <v>-----------</v>
      </c>
      <c r="C303" s="9" t="str">
        <f t="shared" si="13"/>
        <v>-----------</v>
      </c>
      <c r="D303" s="231" t="str">
        <f t="shared" si="13"/>
        <v>-----------</v>
      </c>
      <c r="E303" s="233"/>
      <c r="F303" s="9"/>
      <c r="G303" s="231" t="str">
        <f t="shared" si="14"/>
        <v>-----------</v>
      </c>
      <c r="H303" s="233"/>
      <c r="I303" s="9" t="str">
        <f t="shared" si="15"/>
        <v>-----------</v>
      </c>
      <c r="J303" s="231"/>
      <c r="K303" s="233"/>
      <c r="L303" s="231" t="str">
        <f t="shared" si="16"/>
        <v>-----------</v>
      </c>
      <c r="M303" s="232"/>
      <c r="N303" s="233"/>
    </row>
    <row r="304" spans="2:14" ht="5.0999999999999996" customHeight="1" x14ac:dyDescent="0.25"/>
    <row r="305" spans="2:14" ht="39.950000000000003" customHeight="1" x14ac:dyDescent="0.25">
      <c r="B305" s="236" t="s">
        <v>160</v>
      </c>
      <c r="C305" s="408"/>
      <c r="D305" s="408"/>
      <c r="E305" s="408"/>
      <c r="F305" s="408"/>
      <c r="G305" s="408"/>
      <c r="H305" s="408"/>
      <c r="I305" s="408"/>
      <c r="J305" s="408"/>
      <c r="K305" s="408"/>
      <c r="L305" s="408"/>
      <c r="M305" s="408"/>
      <c r="N305" s="409"/>
    </row>
    <row r="306" spans="2:14" ht="5.0999999999999996" customHeight="1" thickBot="1" x14ac:dyDescent="0.3"/>
    <row r="307" spans="2:14" ht="24.95" customHeight="1" thickBot="1" x14ac:dyDescent="0.3">
      <c r="B307" s="150" t="s">
        <v>222</v>
      </c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2"/>
    </row>
    <row r="308" spans="2:14" ht="5.0999999999999996" customHeight="1" x14ac:dyDescent="0.25"/>
    <row r="309" spans="2:14" ht="15" customHeight="1" thickBot="1" x14ac:dyDescent="0.3">
      <c r="B309" s="69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1"/>
    </row>
    <row r="310" spans="2:14" ht="20.100000000000001" customHeight="1" thickBot="1" x14ac:dyDescent="0.3">
      <c r="B310" s="434" t="s">
        <v>189</v>
      </c>
      <c r="C310" s="435"/>
      <c r="D310" s="435"/>
      <c r="E310" s="435"/>
      <c r="F310" s="435"/>
      <c r="G310" s="435"/>
      <c r="H310" s="435"/>
      <c r="I310" s="435"/>
      <c r="J310" s="435"/>
      <c r="K310" s="435"/>
      <c r="L310" s="435"/>
      <c r="M310" s="19"/>
      <c r="N310" s="58"/>
    </row>
    <row r="311" spans="2:14" ht="15" customHeight="1" x14ac:dyDescent="0.25">
      <c r="B311" s="434"/>
      <c r="C311" s="435"/>
      <c r="D311" s="435"/>
      <c r="E311" s="435"/>
      <c r="F311" s="435"/>
      <c r="G311" s="435"/>
      <c r="H311" s="435"/>
      <c r="I311" s="435"/>
      <c r="J311" s="435"/>
      <c r="K311" s="435"/>
      <c r="L311" s="435"/>
      <c r="M311" s="106"/>
      <c r="N311" s="58"/>
    </row>
    <row r="312" spans="2:14" ht="15" customHeight="1" x14ac:dyDescent="0.25">
      <c r="B312" s="436"/>
      <c r="C312" s="437"/>
      <c r="D312" s="437"/>
      <c r="E312" s="437"/>
      <c r="F312" s="437"/>
      <c r="G312" s="437"/>
      <c r="H312" s="437"/>
      <c r="I312" s="437"/>
      <c r="J312" s="437"/>
      <c r="K312" s="437"/>
      <c r="L312" s="437"/>
      <c r="M312" s="61"/>
      <c r="N312" s="62"/>
    </row>
    <row r="313" spans="2:14" ht="5.0999999999999996" customHeight="1" x14ac:dyDescent="0.25"/>
    <row r="314" spans="2:14" ht="9.9499999999999993" customHeight="1" thickBot="1" x14ac:dyDescent="0.3">
      <c r="B314" s="69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1"/>
    </row>
    <row r="315" spans="2:14" ht="9.9499999999999993" customHeight="1" x14ac:dyDescent="0.25">
      <c r="B315" s="434" t="s">
        <v>190</v>
      </c>
      <c r="C315" s="435"/>
      <c r="D315" s="435"/>
      <c r="E315" s="435"/>
      <c r="F315" s="435"/>
      <c r="G315" s="435"/>
      <c r="H315" s="435"/>
      <c r="I315" s="435"/>
      <c r="J315" s="435"/>
      <c r="K315" s="435"/>
      <c r="L315" s="435"/>
      <c r="M315" s="406"/>
      <c r="N315" s="58"/>
    </row>
    <row r="316" spans="2:14" ht="9.9499999999999993" customHeight="1" thickBot="1" x14ac:dyDescent="0.3">
      <c r="B316" s="434"/>
      <c r="C316" s="435"/>
      <c r="D316" s="435"/>
      <c r="E316" s="435"/>
      <c r="F316" s="435"/>
      <c r="G316" s="435"/>
      <c r="H316" s="435"/>
      <c r="I316" s="435"/>
      <c r="J316" s="435"/>
      <c r="K316" s="435"/>
      <c r="L316" s="435"/>
      <c r="M316" s="407"/>
      <c r="N316" s="58"/>
    </row>
    <row r="317" spans="2:14" ht="39.950000000000003" customHeight="1" x14ac:dyDescent="0.25">
      <c r="B317" s="436"/>
      <c r="C317" s="437"/>
      <c r="D317" s="437"/>
      <c r="E317" s="437"/>
      <c r="F317" s="437"/>
      <c r="G317" s="437"/>
      <c r="H317" s="437"/>
      <c r="I317" s="437"/>
      <c r="J317" s="437"/>
      <c r="K317" s="437"/>
      <c r="L317" s="437"/>
      <c r="M317" s="61"/>
      <c r="N317" s="62"/>
    </row>
    <row r="318" spans="2:14" ht="5.0999999999999996" customHeight="1" thickBot="1" x14ac:dyDescent="0.3"/>
    <row r="319" spans="2:14" ht="20.100000000000001" customHeight="1" thickBot="1" x14ac:dyDescent="0.3">
      <c r="B319" s="150" t="s">
        <v>223</v>
      </c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2"/>
    </row>
    <row r="320" spans="2:14" ht="5.0999999999999996" customHeight="1" x14ac:dyDescent="0.25"/>
    <row r="321" spans="2:14" ht="9.9499999999999993" customHeight="1" thickBot="1" x14ac:dyDescent="0.3">
      <c r="B321" s="69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1"/>
    </row>
    <row r="322" spans="2:14" ht="20.100000000000001" customHeight="1" thickBot="1" x14ac:dyDescent="0.3">
      <c r="B322" s="159" t="s">
        <v>171</v>
      </c>
      <c r="C322" s="160"/>
      <c r="D322" s="160"/>
      <c r="E322" s="160"/>
      <c r="F322" s="160"/>
      <c r="G322" s="160"/>
      <c r="H322" s="160"/>
      <c r="I322" s="160"/>
      <c r="J322" s="160"/>
      <c r="K322" s="160"/>
      <c r="L322" s="161"/>
      <c r="M322" s="19"/>
      <c r="N322" s="58"/>
    </row>
    <row r="323" spans="2:14" ht="20.100000000000001" customHeight="1" x14ac:dyDescent="0.25">
      <c r="B323" s="156" t="str">
        <f>IF(M322="Sim","Apresentar Laudo de Cobertura Vegetal, com Anotação de Responsabilidade Técnica, emitidos por profissional devidamente habilitado e planta com os vegetais demarcados, conforme artigos 39 e 40 da LC. 757/15.","-----------")</f>
        <v>-----------</v>
      </c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8"/>
    </row>
    <row r="324" spans="2:14" ht="9.9499999999999993" customHeight="1" x14ac:dyDescent="0.25"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</row>
    <row r="325" spans="2:14" ht="9.9499999999999993" customHeight="1" thickBot="1" x14ac:dyDescent="0.3">
      <c r="B325" s="69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1"/>
    </row>
    <row r="326" spans="2:14" ht="20.100000000000001" customHeight="1" thickBot="1" x14ac:dyDescent="0.3">
      <c r="B326" s="159" t="s">
        <v>172</v>
      </c>
      <c r="C326" s="160"/>
      <c r="D326" s="160"/>
      <c r="E326" s="160"/>
      <c r="F326" s="160"/>
      <c r="G326" s="160"/>
      <c r="H326" s="160"/>
      <c r="I326" s="160"/>
      <c r="J326" s="160"/>
      <c r="K326" s="160"/>
      <c r="L326" s="161"/>
      <c r="M326" s="19"/>
      <c r="N326" s="58"/>
    </row>
    <row r="327" spans="2:14" ht="20.100000000000001" customHeight="1" x14ac:dyDescent="0.25">
      <c r="B327" s="156" t="str">
        <f>IF(M326="Sim","Apresentar Planta com demarcação da área de APP.","-----------")</f>
        <v>-----------</v>
      </c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8"/>
    </row>
    <row r="328" spans="2:14" ht="5.0999999999999996" customHeight="1" thickBot="1" x14ac:dyDescent="0.3"/>
    <row r="329" spans="2:14" ht="20.100000000000001" customHeight="1" thickBot="1" x14ac:dyDescent="0.3">
      <c r="B329" s="150" t="s">
        <v>225</v>
      </c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2"/>
    </row>
    <row r="330" spans="2:14" ht="5.0999999999999996" customHeight="1" x14ac:dyDescent="0.25"/>
    <row r="331" spans="2:14" ht="15.75" thickBot="1" x14ac:dyDescent="0.3">
      <c r="B331" s="69"/>
      <c r="C331" s="70"/>
      <c r="D331" s="70"/>
      <c r="E331" s="70"/>
      <c r="F331" s="70"/>
      <c r="G331" s="70"/>
      <c r="H331" s="70"/>
      <c r="I331" s="70"/>
      <c r="J331" s="70"/>
      <c r="K331" s="411" t="s">
        <v>139</v>
      </c>
      <c r="L331" s="411"/>
      <c r="M331" s="411"/>
      <c r="N331" s="412"/>
    </row>
    <row r="332" spans="2:14" s="66" customFormat="1" ht="20.100000000000001" customHeight="1" thickBot="1" x14ac:dyDescent="0.3">
      <c r="B332" s="419" t="s">
        <v>130</v>
      </c>
      <c r="C332" s="420"/>
      <c r="D332" s="420"/>
      <c r="E332" s="420"/>
      <c r="F332" s="421"/>
      <c r="G332" s="18"/>
      <c r="H332" s="107" t="s">
        <v>131</v>
      </c>
      <c r="I332" s="18"/>
      <c r="J332" s="108"/>
      <c r="K332" s="181"/>
      <c r="L332" s="182"/>
      <c r="M332" s="183"/>
      <c r="N332" s="109"/>
    </row>
    <row r="333" spans="2:14" x14ac:dyDescent="0.25">
      <c r="B333" s="60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2"/>
    </row>
    <row r="334" spans="2:14" ht="5.0999999999999996" customHeight="1" x14ac:dyDescent="0.25"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</row>
    <row r="335" spans="2:14" ht="9.9499999999999993" customHeight="1" thickBot="1" x14ac:dyDescent="0.3">
      <c r="B335" s="69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1"/>
    </row>
    <row r="336" spans="2:14" ht="20.100000000000001" customHeight="1" thickBot="1" x14ac:dyDescent="0.3">
      <c r="B336" s="159" t="s">
        <v>129</v>
      </c>
      <c r="C336" s="160"/>
      <c r="D336" s="160"/>
      <c r="E336" s="160"/>
      <c r="F336" s="160"/>
      <c r="G336" s="19"/>
      <c r="H336" s="111"/>
      <c r="I336" s="111"/>
      <c r="J336" s="111"/>
      <c r="K336" s="111"/>
      <c r="L336" s="111"/>
      <c r="N336" s="58"/>
    </row>
    <row r="337" spans="2:14" ht="9.9499999999999993" customHeight="1" x14ac:dyDescent="0.25">
      <c r="B337" s="60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2"/>
    </row>
    <row r="338" spans="2:14" ht="5.0999999999999996" customHeight="1" x14ac:dyDescent="0.25"/>
    <row r="339" spans="2:14" ht="30" customHeight="1" x14ac:dyDescent="0.25">
      <c r="B339" s="345" t="s">
        <v>136</v>
      </c>
      <c r="C339" s="346"/>
      <c r="D339" s="346"/>
      <c r="E339" s="346"/>
      <c r="F339" s="346"/>
      <c r="G339" s="346"/>
      <c r="H339" s="403"/>
      <c r="I339" s="404"/>
      <c r="J339" s="404"/>
      <c r="K339" s="404"/>
      <c r="L339" s="404"/>
      <c r="M339" s="404"/>
      <c r="N339" s="405"/>
    </row>
    <row r="340" spans="2:14" ht="30" customHeight="1" x14ac:dyDescent="0.25">
      <c r="B340" s="401"/>
      <c r="C340" s="402"/>
      <c r="D340" s="402"/>
      <c r="E340" s="402"/>
      <c r="F340" s="402"/>
      <c r="G340" s="402"/>
      <c r="H340" s="339"/>
      <c r="I340" s="340"/>
      <c r="J340" s="340"/>
      <c r="K340" s="340"/>
      <c r="L340" s="340"/>
      <c r="M340" s="340"/>
      <c r="N340" s="341"/>
    </row>
    <row r="341" spans="2:14" ht="5.0999999999999996" customHeight="1" x14ac:dyDescent="0.25"/>
    <row r="342" spans="2:14" ht="200.1" customHeight="1" x14ac:dyDescent="0.25">
      <c r="B342" s="413"/>
      <c r="C342" s="414"/>
      <c r="D342" s="414"/>
      <c r="E342" s="414"/>
      <c r="F342" s="414"/>
      <c r="G342" s="414"/>
      <c r="H342" s="414"/>
      <c r="I342" s="414"/>
      <c r="J342" s="414"/>
      <c r="K342" s="414"/>
      <c r="L342" s="414"/>
      <c r="M342" s="414"/>
      <c r="N342" s="415"/>
    </row>
    <row r="343" spans="2:14" ht="5.0999999999999996" customHeight="1" x14ac:dyDescent="0.25"/>
    <row r="344" spans="2:14" ht="9.9499999999999993" customHeight="1" thickBot="1" x14ac:dyDescent="0.3">
      <c r="B344" s="69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1"/>
    </row>
    <row r="345" spans="2:14" ht="20.100000000000001" customHeight="1" thickBot="1" x14ac:dyDescent="0.3">
      <c r="B345" s="159" t="s">
        <v>192</v>
      </c>
      <c r="C345" s="160"/>
      <c r="D345" s="160"/>
      <c r="E345" s="160"/>
      <c r="F345" s="160"/>
      <c r="G345" s="160"/>
      <c r="H345" s="160"/>
      <c r="I345" s="161"/>
      <c r="J345" s="131"/>
      <c r="K345" s="111"/>
      <c r="L345" s="111"/>
      <c r="N345" s="58"/>
    </row>
    <row r="346" spans="2:14" ht="9.9499999999999993" customHeight="1" x14ac:dyDescent="0.25">
      <c r="B346" s="60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2"/>
    </row>
    <row r="347" spans="2:14" ht="5.0999999999999996" customHeight="1" x14ac:dyDescent="0.25"/>
    <row r="348" spans="2:14" ht="60" customHeight="1" x14ac:dyDescent="0.25">
      <c r="B348" s="416" t="s">
        <v>88</v>
      </c>
      <c r="C348" s="417"/>
      <c r="D348" s="417"/>
      <c r="E348" s="417"/>
      <c r="F348" s="417"/>
      <c r="G348" s="417"/>
      <c r="H348" s="417"/>
      <c r="I348" s="417"/>
      <c r="J348" s="417"/>
      <c r="K348" s="417"/>
      <c r="L348" s="417"/>
      <c r="M348" s="417"/>
      <c r="N348" s="418"/>
    </row>
    <row r="349" spans="2:14" ht="5.0999999999999996" customHeight="1" x14ac:dyDescent="0.25"/>
    <row r="350" spans="2:14" ht="30" customHeight="1" x14ac:dyDescent="0.25">
      <c r="B350" s="236" t="s">
        <v>137</v>
      </c>
      <c r="C350" s="237"/>
      <c r="D350" s="237"/>
      <c r="E350" s="237"/>
      <c r="F350" s="237"/>
      <c r="G350" s="237"/>
      <c r="H350" s="237"/>
      <c r="I350" s="237"/>
      <c r="J350" s="237"/>
      <c r="K350" s="237"/>
      <c r="L350" s="237"/>
      <c r="M350" s="237"/>
      <c r="N350" s="410"/>
    </row>
    <row r="351" spans="2:14" ht="5.0999999999999996" customHeight="1" thickBot="1" x14ac:dyDescent="0.3"/>
    <row r="352" spans="2:14" ht="20.100000000000001" customHeight="1" thickBot="1" x14ac:dyDescent="0.3">
      <c r="B352" s="150" t="s">
        <v>226</v>
      </c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2"/>
    </row>
    <row r="353" spans="2:14" ht="5.0999999999999996" customHeight="1" x14ac:dyDescent="0.25"/>
    <row r="354" spans="2:14" ht="30" customHeight="1" x14ac:dyDescent="0.25">
      <c r="B354" s="345" t="s">
        <v>141</v>
      </c>
      <c r="C354" s="346"/>
      <c r="D354" s="346"/>
      <c r="E354" s="346"/>
      <c r="F354" s="346"/>
      <c r="G354" s="346"/>
      <c r="H354" s="346"/>
      <c r="I354" s="346"/>
      <c r="J354" s="346"/>
      <c r="K354" s="346"/>
      <c r="L354" s="346"/>
      <c r="M354" s="346"/>
      <c r="N354" s="347"/>
    </row>
    <row r="355" spans="2:14" ht="15.75" thickBot="1" x14ac:dyDescent="0.3">
      <c r="B355" s="56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8"/>
    </row>
    <row r="356" spans="2:14" ht="24.95" customHeight="1" thickBot="1" x14ac:dyDescent="0.3">
      <c r="B356" s="203" t="s">
        <v>170</v>
      </c>
      <c r="C356" s="204"/>
      <c r="D356" s="204"/>
      <c r="E356" s="204"/>
      <c r="F356" s="205"/>
      <c r="G356" s="18"/>
      <c r="H356" s="228" t="s">
        <v>143</v>
      </c>
      <c r="I356" s="229"/>
      <c r="J356" s="229"/>
      <c r="K356" s="229"/>
      <c r="L356" s="229"/>
      <c r="M356" s="229"/>
      <c r="N356" s="230"/>
    </row>
    <row r="357" spans="2:14" x14ac:dyDescent="0.25">
      <c r="B357" s="60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2"/>
    </row>
    <row r="358" spans="2:14" ht="5.0999999999999996" customHeight="1" thickBot="1" x14ac:dyDescent="0.3"/>
    <row r="359" spans="2:14" ht="20.100000000000001" customHeight="1" thickBot="1" x14ac:dyDescent="0.3">
      <c r="B359" s="370" t="s">
        <v>57</v>
      </c>
      <c r="C359" s="371"/>
      <c r="D359" s="371"/>
      <c r="E359" s="371"/>
      <c r="F359" s="371"/>
      <c r="G359" s="372"/>
      <c r="H359" s="370" t="s">
        <v>142</v>
      </c>
      <c r="I359" s="371"/>
      <c r="J359" s="371"/>
      <c r="K359" s="371"/>
      <c r="L359" s="371"/>
      <c r="M359" s="371"/>
      <c r="N359" s="372"/>
    </row>
    <row r="360" spans="2:14" ht="20.100000000000001" customHeight="1" x14ac:dyDescent="0.25">
      <c r="B360" s="367" t="str">
        <f>IF($G$356="Sim","","-----------")</f>
        <v>-----------</v>
      </c>
      <c r="C360" s="368"/>
      <c r="D360" s="368"/>
      <c r="E360" s="368"/>
      <c r="F360" s="368"/>
      <c r="G360" s="369"/>
      <c r="H360" s="368" t="str">
        <f>IF($G$356="Sim","","-----------")</f>
        <v>-----------</v>
      </c>
      <c r="I360" s="368"/>
      <c r="J360" s="368"/>
      <c r="K360" s="368"/>
      <c r="L360" s="368"/>
      <c r="M360" s="368"/>
      <c r="N360" s="369"/>
    </row>
    <row r="361" spans="2:14" ht="20.100000000000001" customHeight="1" x14ac:dyDescent="0.25">
      <c r="B361" s="422" t="str">
        <f>IF($G$356="Sim","","-----------")</f>
        <v>-----------</v>
      </c>
      <c r="C361" s="423"/>
      <c r="D361" s="423"/>
      <c r="E361" s="423"/>
      <c r="F361" s="423"/>
      <c r="G361" s="424"/>
      <c r="H361" s="422" t="str">
        <f>IF($G$356="Sim","","-----------")</f>
        <v>-----------</v>
      </c>
      <c r="I361" s="423"/>
      <c r="J361" s="423"/>
      <c r="K361" s="423"/>
      <c r="L361" s="423"/>
      <c r="M361" s="423"/>
      <c r="N361" s="424"/>
    </row>
    <row r="362" spans="2:14" ht="20.100000000000001" customHeight="1" x14ac:dyDescent="0.25">
      <c r="B362" s="422" t="str">
        <f t="shared" ref="B362:B368" si="17">IF($G$356="Sim","","-----------")</f>
        <v>-----------</v>
      </c>
      <c r="C362" s="423"/>
      <c r="D362" s="423"/>
      <c r="E362" s="423"/>
      <c r="F362" s="423"/>
      <c r="G362" s="424"/>
      <c r="H362" s="422" t="str">
        <f t="shared" ref="H362:H368" si="18">IF($G$356="Sim","","-----------")</f>
        <v>-----------</v>
      </c>
      <c r="I362" s="423"/>
      <c r="J362" s="423"/>
      <c r="K362" s="423"/>
      <c r="L362" s="423"/>
      <c r="M362" s="423"/>
      <c r="N362" s="424"/>
    </row>
    <row r="363" spans="2:14" ht="20.100000000000001" customHeight="1" x14ac:dyDescent="0.25">
      <c r="B363" s="422" t="str">
        <f t="shared" si="17"/>
        <v>-----------</v>
      </c>
      <c r="C363" s="423"/>
      <c r="D363" s="423"/>
      <c r="E363" s="423"/>
      <c r="F363" s="423"/>
      <c r="G363" s="424"/>
      <c r="H363" s="422" t="str">
        <f t="shared" si="18"/>
        <v>-----------</v>
      </c>
      <c r="I363" s="423"/>
      <c r="J363" s="423"/>
      <c r="K363" s="423"/>
      <c r="L363" s="423"/>
      <c r="M363" s="423"/>
      <c r="N363" s="424"/>
    </row>
    <row r="364" spans="2:14" ht="20.100000000000001" customHeight="1" x14ac:dyDescent="0.25">
      <c r="B364" s="422" t="str">
        <f t="shared" si="17"/>
        <v>-----------</v>
      </c>
      <c r="C364" s="423"/>
      <c r="D364" s="423"/>
      <c r="E364" s="423"/>
      <c r="F364" s="423"/>
      <c r="G364" s="424"/>
      <c r="H364" s="422" t="str">
        <f t="shared" si="18"/>
        <v>-----------</v>
      </c>
      <c r="I364" s="423"/>
      <c r="J364" s="423"/>
      <c r="K364" s="423"/>
      <c r="L364" s="423"/>
      <c r="M364" s="423"/>
      <c r="N364" s="424"/>
    </row>
    <row r="365" spans="2:14" ht="20.100000000000001" customHeight="1" x14ac:dyDescent="0.25">
      <c r="B365" s="422" t="str">
        <f t="shared" si="17"/>
        <v>-----------</v>
      </c>
      <c r="C365" s="423"/>
      <c r="D365" s="423"/>
      <c r="E365" s="423"/>
      <c r="F365" s="423"/>
      <c r="G365" s="424"/>
      <c r="H365" s="422" t="str">
        <f t="shared" si="18"/>
        <v>-----------</v>
      </c>
      <c r="I365" s="423"/>
      <c r="J365" s="423"/>
      <c r="K365" s="423"/>
      <c r="L365" s="423"/>
      <c r="M365" s="423"/>
      <c r="N365" s="424"/>
    </row>
    <row r="366" spans="2:14" ht="20.100000000000001" customHeight="1" x14ac:dyDescent="0.25">
      <c r="B366" s="422" t="str">
        <f t="shared" si="17"/>
        <v>-----------</v>
      </c>
      <c r="C366" s="423"/>
      <c r="D366" s="423"/>
      <c r="E366" s="423"/>
      <c r="F366" s="423"/>
      <c r="G366" s="424"/>
      <c r="H366" s="422" t="str">
        <f t="shared" si="18"/>
        <v>-----------</v>
      </c>
      <c r="I366" s="423"/>
      <c r="J366" s="423"/>
      <c r="K366" s="423"/>
      <c r="L366" s="423"/>
      <c r="M366" s="423"/>
      <c r="N366" s="424"/>
    </row>
    <row r="367" spans="2:14" ht="20.100000000000001" customHeight="1" x14ac:dyDescent="0.25">
      <c r="B367" s="422" t="str">
        <f t="shared" si="17"/>
        <v>-----------</v>
      </c>
      <c r="C367" s="423"/>
      <c r="D367" s="423"/>
      <c r="E367" s="423"/>
      <c r="F367" s="423"/>
      <c r="G367" s="424"/>
      <c r="H367" s="422" t="str">
        <f t="shared" si="18"/>
        <v>-----------</v>
      </c>
      <c r="I367" s="423"/>
      <c r="J367" s="423"/>
      <c r="K367" s="423"/>
      <c r="L367" s="423"/>
      <c r="M367" s="423"/>
      <c r="N367" s="424"/>
    </row>
    <row r="368" spans="2:14" ht="20.100000000000001" customHeight="1" x14ac:dyDescent="0.25">
      <c r="B368" s="422" t="str">
        <f t="shared" si="17"/>
        <v>-----------</v>
      </c>
      <c r="C368" s="423"/>
      <c r="D368" s="423"/>
      <c r="E368" s="423"/>
      <c r="F368" s="423"/>
      <c r="G368" s="424"/>
      <c r="H368" s="422" t="str">
        <f t="shared" si="18"/>
        <v>-----------</v>
      </c>
      <c r="I368" s="423"/>
      <c r="J368" s="423"/>
      <c r="K368" s="423"/>
      <c r="L368" s="423"/>
      <c r="M368" s="423"/>
      <c r="N368" s="424"/>
    </row>
    <row r="369" spans="2:14" ht="5.0999999999999996" customHeight="1" x14ac:dyDescent="0.25"/>
    <row r="370" spans="2:14" ht="50.1" customHeight="1" x14ac:dyDescent="0.25">
      <c r="B370" s="442" t="s">
        <v>179</v>
      </c>
      <c r="C370" s="443"/>
      <c r="D370" s="443"/>
      <c r="E370" s="443"/>
      <c r="F370" s="443"/>
      <c r="G370" s="443"/>
      <c r="H370" s="443"/>
      <c r="I370" s="443"/>
      <c r="J370" s="443"/>
      <c r="K370" s="443"/>
      <c r="L370" s="443"/>
      <c r="M370" s="443"/>
      <c r="N370" s="444"/>
    </row>
    <row r="371" spans="2:14" ht="30" customHeight="1" thickBot="1" x14ac:dyDescent="0.3">
      <c r="B371" s="128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</row>
    <row r="372" spans="2:14" ht="30" customHeight="1" thickBot="1" x14ac:dyDescent="0.3">
      <c r="B372" s="168" t="s">
        <v>229</v>
      </c>
      <c r="C372" s="169"/>
      <c r="D372" s="169"/>
      <c r="E372" s="169"/>
      <c r="F372" s="169"/>
      <c r="G372" s="169"/>
      <c r="H372" s="169"/>
      <c r="I372" s="169"/>
      <c r="J372" s="169"/>
      <c r="K372" s="169"/>
      <c r="L372" s="169"/>
      <c r="M372" s="169"/>
      <c r="N372" s="170"/>
    </row>
    <row r="373" spans="2:14" ht="5.0999999999999996" customHeight="1" x14ac:dyDescent="0.25"/>
    <row r="376" spans="2:14" ht="20.100000000000001" customHeight="1" x14ac:dyDescent="0.25">
      <c r="C376" s="239"/>
      <c r="D376" s="239"/>
      <c r="E376" s="239"/>
      <c r="F376" s="239"/>
      <c r="G376" s="127" t="s">
        <v>144</v>
      </c>
      <c r="H376" s="240"/>
      <c r="I376" s="240"/>
      <c r="J376" s="42" t="s">
        <v>145</v>
      </c>
      <c r="K376" s="241" t="s">
        <v>147</v>
      </c>
      <c r="L376" s="241"/>
      <c r="M376" s="241"/>
      <c r="N376" s="241"/>
    </row>
    <row r="377" spans="2:14" ht="20.100000000000001" customHeight="1" x14ac:dyDescent="0.25">
      <c r="B377" s="113" t="s">
        <v>146</v>
      </c>
      <c r="C377" s="239"/>
      <c r="D377" s="239"/>
      <c r="E377" s="239"/>
      <c r="F377" s="239"/>
      <c r="G377" s="127" t="s">
        <v>144</v>
      </c>
      <c r="H377" s="240"/>
      <c r="I377" s="240"/>
      <c r="J377" s="42" t="s">
        <v>144</v>
      </c>
      <c r="K377" s="241" t="s">
        <v>148</v>
      </c>
      <c r="L377" s="241"/>
      <c r="M377" s="241"/>
      <c r="N377" s="241"/>
    </row>
    <row r="378" spans="2:14" ht="20.100000000000001" customHeight="1" x14ac:dyDescent="0.25">
      <c r="B378" s="142" t="s">
        <v>149</v>
      </c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</row>
    <row r="379" spans="2:14" ht="20.100000000000001" customHeight="1" x14ac:dyDescent="0.25">
      <c r="B379" s="142" t="s">
        <v>150</v>
      </c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</row>
    <row r="380" spans="2:14" ht="20.100000000000001" customHeight="1" x14ac:dyDescent="0.25">
      <c r="B380" s="142" t="s">
        <v>151</v>
      </c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</row>
    <row r="381" spans="2:14" ht="20.100000000000001" customHeight="1" x14ac:dyDescent="0.25">
      <c r="B381" s="142" t="s">
        <v>153</v>
      </c>
      <c r="C381" s="142"/>
      <c r="D381" s="142"/>
      <c r="E381" s="142"/>
      <c r="F381" s="238" t="s">
        <v>178</v>
      </c>
      <c r="G381" s="238"/>
      <c r="H381" s="238"/>
      <c r="I381" s="238"/>
      <c r="J381" s="238"/>
      <c r="K381" s="238"/>
      <c r="L381" s="238"/>
      <c r="M381" s="238"/>
      <c r="N381" s="42" t="s">
        <v>144</v>
      </c>
    </row>
    <row r="382" spans="2:14" ht="20.100000000000001" customHeight="1" x14ac:dyDescent="0.25">
      <c r="B382" s="142" t="s">
        <v>152</v>
      </c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</row>
    <row r="383" spans="2:14" ht="20.100000000000001" customHeight="1" x14ac:dyDescent="0.25"/>
    <row r="384" spans="2:14" ht="20.100000000000001" customHeight="1" x14ac:dyDescent="0.25">
      <c r="C384" s="142" t="s">
        <v>155</v>
      </c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</row>
    <row r="385" spans="2:14" ht="20.100000000000001" customHeight="1" x14ac:dyDescent="0.25">
      <c r="B385" s="142" t="s">
        <v>154</v>
      </c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</row>
    <row r="386" spans="2:14" ht="20.100000000000001" customHeight="1" x14ac:dyDescent="0.25">
      <c r="K386" s="114" t="s">
        <v>156</v>
      </c>
      <c r="L386" s="115">
        <f ca="1">TODAY()</f>
        <v>44826</v>
      </c>
    </row>
    <row r="387" spans="2:14" ht="20.100000000000001" customHeight="1" x14ac:dyDescent="0.25">
      <c r="B387" s="178" t="s">
        <v>158</v>
      </c>
      <c r="C387" s="179"/>
      <c r="D387" s="179"/>
      <c r="E387" s="179"/>
      <c r="F387" s="179"/>
      <c r="G387" s="180"/>
      <c r="H387" s="178" t="s">
        <v>159</v>
      </c>
      <c r="I387" s="179"/>
      <c r="J387" s="179"/>
      <c r="K387" s="179"/>
      <c r="L387" s="179"/>
      <c r="M387" s="179"/>
      <c r="N387" s="180"/>
    </row>
    <row r="388" spans="2:14" ht="39.950000000000003" customHeight="1" x14ac:dyDescent="0.25">
      <c r="B388" s="172"/>
      <c r="C388" s="173"/>
      <c r="D388" s="173"/>
      <c r="E388" s="173"/>
      <c r="F388" s="173"/>
      <c r="G388" s="174"/>
      <c r="H388" s="175" t="s">
        <v>157</v>
      </c>
      <c r="I388" s="176"/>
      <c r="J388" s="176"/>
      <c r="K388" s="176"/>
      <c r="L388" s="176"/>
      <c r="M388" s="176"/>
      <c r="N388" s="177"/>
    </row>
    <row r="389" spans="2:14" ht="30" customHeight="1" thickBot="1" x14ac:dyDescent="0.3"/>
    <row r="390" spans="2:14" ht="30" customHeight="1" thickBot="1" x14ac:dyDescent="0.3">
      <c r="B390" s="168" t="s">
        <v>230</v>
      </c>
      <c r="C390" s="169"/>
      <c r="D390" s="169"/>
      <c r="E390" s="169"/>
      <c r="F390" s="169"/>
      <c r="G390" s="169"/>
      <c r="H390" s="169"/>
      <c r="I390" s="169"/>
      <c r="J390" s="169"/>
      <c r="K390" s="169"/>
      <c r="L390" s="169"/>
      <c r="M390" s="169"/>
      <c r="N390" s="170"/>
    </row>
    <row r="391" spans="2:14" ht="5.0999999999999996" customHeight="1" x14ac:dyDescent="0.25"/>
    <row r="392" spans="2:14" ht="39.950000000000003" customHeight="1" x14ac:dyDescent="0.25">
      <c r="B392" s="116" t="s">
        <v>177</v>
      </c>
      <c r="C392" s="171" t="s">
        <v>174</v>
      </c>
      <c r="D392" s="171"/>
      <c r="E392" s="171"/>
      <c r="F392" s="171"/>
      <c r="G392" s="171"/>
      <c r="H392" s="171"/>
      <c r="I392" s="171"/>
      <c r="J392" s="171"/>
      <c r="K392" s="171"/>
      <c r="L392" s="171"/>
    </row>
    <row r="393" spans="2:14" ht="39.950000000000003" customHeight="1" x14ac:dyDescent="0.25">
      <c r="B393" s="116" t="s">
        <v>177</v>
      </c>
      <c r="C393" s="142" t="s">
        <v>175</v>
      </c>
      <c r="D393" s="142"/>
      <c r="E393" s="142"/>
      <c r="F393" s="142"/>
      <c r="G393" s="142"/>
      <c r="H393" s="142"/>
      <c r="I393" s="142"/>
      <c r="J393" s="142"/>
      <c r="K393" s="142"/>
      <c r="L393" s="142"/>
    </row>
    <row r="394" spans="2:14" ht="39.950000000000003" customHeight="1" x14ac:dyDescent="0.25">
      <c r="B394" s="116" t="s">
        <v>177</v>
      </c>
      <c r="C394" s="142" t="s">
        <v>176</v>
      </c>
      <c r="D394" s="142"/>
      <c r="E394" s="142"/>
      <c r="F394" s="142"/>
      <c r="G394" s="142"/>
      <c r="H394" s="142"/>
      <c r="I394" s="142"/>
      <c r="J394" s="142"/>
      <c r="K394" s="142"/>
      <c r="L394" s="142"/>
    </row>
    <row r="395" spans="2:14" ht="39.950000000000003" customHeight="1" x14ac:dyDescent="0.25">
      <c r="B395" s="116" t="s">
        <v>177</v>
      </c>
      <c r="C395" s="142" t="s">
        <v>180</v>
      </c>
      <c r="D395" s="142"/>
      <c r="E395" s="142"/>
      <c r="F395" s="142"/>
      <c r="G395" s="142"/>
      <c r="H395" s="142"/>
      <c r="I395" s="142"/>
      <c r="J395" s="142"/>
      <c r="K395" s="142"/>
      <c r="L395" s="142"/>
    </row>
    <row r="396" spans="2:14" ht="39.950000000000003" customHeight="1" x14ac:dyDescent="0.25">
      <c r="B396" s="116" t="s">
        <v>177</v>
      </c>
      <c r="C396" s="143" t="str">
        <f>$B$323</f>
        <v>-----------</v>
      </c>
      <c r="D396" s="143"/>
      <c r="E396" s="143"/>
      <c r="F396" s="143"/>
      <c r="G396" s="143"/>
      <c r="H396" s="143"/>
      <c r="I396" s="143"/>
      <c r="J396" s="143"/>
      <c r="K396" s="143"/>
      <c r="L396" s="143"/>
    </row>
    <row r="397" spans="2:14" ht="39.950000000000003" customHeight="1" x14ac:dyDescent="0.25">
      <c r="B397" s="116" t="s">
        <v>177</v>
      </c>
      <c r="C397" s="144" t="str">
        <f>$B$327</f>
        <v>-----------</v>
      </c>
      <c r="D397" s="144"/>
      <c r="E397" s="144"/>
      <c r="F397" s="144"/>
      <c r="G397" s="144"/>
      <c r="H397" s="144"/>
      <c r="I397" s="144"/>
      <c r="J397" s="144"/>
      <c r="K397" s="144"/>
      <c r="L397" s="144"/>
    </row>
    <row r="398" spans="2:14" ht="30" customHeight="1" x14ac:dyDescent="0.25">
      <c r="B398" s="117" t="s">
        <v>177</v>
      </c>
      <c r="C398" s="145" t="str">
        <f>IF($B$49="Renovação da Licença de Operação","Documetos solicitados na condicionante COM VISTAS A RENOVAÇÃO.","-----------")</f>
        <v>-----------</v>
      </c>
      <c r="D398" s="145"/>
      <c r="E398" s="145"/>
      <c r="F398" s="145"/>
      <c r="G398" s="145"/>
      <c r="H398" s="145"/>
      <c r="I398" s="145"/>
      <c r="J398" s="145"/>
      <c r="K398" s="145"/>
      <c r="L398" s="145"/>
    </row>
    <row r="399" spans="2:14" s="66" customFormat="1" ht="39.950000000000003" customHeight="1" x14ac:dyDescent="0.25">
      <c r="B399" s="126" t="s">
        <v>177</v>
      </c>
      <c r="C399" s="146" t="str">
        <f>IF($M$310="Sim","Apresentar Plano de Gerenciamento de Resíduos Sólidos (conforme descrição do item 9.1), com Anotação de Responsabilidade Técnica vigente de projeto e execução do PGRS.","-----------")</f>
        <v>-----------</v>
      </c>
      <c r="D399" s="146"/>
      <c r="E399" s="146"/>
      <c r="F399" s="146"/>
      <c r="G399" s="146"/>
      <c r="H399" s="146"/>
      <c r="I399" s="146"/>
      <c r="J399" s="146"/>
      <c r="K399" s="146"/>
      <c r="L399" s="146"/>
    </row>
    <row r="400" spans="2:14" ht="39.950000000000003" customHeight="1" x14ac:dyDescent="0.25">
      <c r="B400" s="117" t="s">
        <v>177</v>
      </c>
      <c r="C400" s="146" t="str">
        <f>IF($M$315="Sim","Apresentar Relatório Técnico do manejo dos resíduos sólidos gerados, com registro fotográfico; e declaração assinada pelo responsável técnico e proprietário da empresa quanto à situação de implantação do PGRS (conforme descrição do item 9.2).","-----------")</f>
        <v>-----------</v>
      </c>
      <c r="D400" s="146"/>
      <c r="E400" s="146"/>
      <c r="F400" s="146"/>
      <c r="G400" s="146"/>
      <c r="H400" s="146"/>
      <c r="I400" s="146"/>
      <c r="J400" s="146"/>
      <c r="K400" s="146"/>
      <c r="L400" s="146"/>
    </row>
  </sheetData>
  <sheetProtection password="DD18" sheet="1" objects="1" scenarios="1"/>
  <protectedRanges>
    <protectedRange password="CCDD" sqref="B8:N8" name="Intervalo1"/>
  </protectedRanges>
  <dataConsolidate/>
  <customSheetViews>
    <customSheetView guid="{6A51609B-6DA6-4F01-92A0-ABE463842CF0}" showPageBreaks="1" printArea="1" view="pageBreakPreview">
      <selection activeCell="B2" sqref="B2:N7"/>
      <pageMargins left="0.51181102362204722" right="0.51181102362204722" top="0.78740157480314965" bottom="0.78740157480314965" header="0.31496062992125984" footer="0.31496062992125984"/>
      <pageSetup paperSize="9" scale="59" orientation="portrait" r:id="rId1"/>
    </customSheetView>
  </customSheetViews>
  <mergeCells count="538">
    <mergeCell ref="C400:L400"/>
    <mergeCell ref="E234:M236"/>
    <mergeCell ref="B315:L317"/>
    <mergeCell ref="B310:L312"/>
    <mergeCell ref="C245:L245"/>
    <mergeCell ref="B246:N246"/>
    <mergeCell ref="B293:N293"/>
    <mergeCell ref="J153:N153"/>
    <mergeCell ref="J154:N154"/>
    <mergeCell ref="B177:C177"/>
    <mergeCell ref="I189:L189"/>
    <mergeCell ref="E191:M193"/>
    <mergeCell ref="C395:L395"/>
    <mergeCell ref="B370:N370"/>
    <mergeCell ref="B366:G366"/>
    <mergeCell ref="B367:G367"/>
    <mergeCell ref="B368:G368"/>
    <mergeCell ref="H361:N361"/>
    <mergeCell ref="H362:N362"/>
    <mergeCell ref="H363:N363"/>
    <mergeCell ref="H364:N364"/>
    <mergeCell ref="H365:N365"/>
    <mergeCell ref="H366:N366"/>
    <mergeCell ref="H367:N367"/>
    <mergeCell ref="B113:D113"/>
    <mergeCell ref="E113:F113"/>
    <mergeCell ref="G113:H113"/>
    <mergeCell ref="I113:K113"/>
    <mergeCell ref="L113:N113"/>
    <mergeCell ref="B114:D114"/>
    <mergeCell ref="E114:F114"/>
    <mergeCell ref="G114:H114"/>
    <mergeCell ref="I114:K114"/>
    <mergeCell ref="L114:N114"/>
    <mergeCell ref="B152:D152"/>
    <mergeCell ref="B153:D153"/>
    <mergeCell ref="B154:D154"/>
    <mergeCell ref="E152:F152"/>
    <mergeCell ref="E153:F153"/>
    <mergeCell ref="E154:F154"/>
    <mergeCell ref="G152:I152"/>
    <mergeCell ref="G153:I153"/>
    <mergeCell ref="B150:D150"/>
    <mergeCell ref="E150:F150"/>
    <mergeCell ref="G150:I150"/>
    <mergeCell ref="B151:D151"/>
    <mergeCell ref="E151:F151"/>
    <mergeCell ref="G151:I151"/>
    <mergeCell ref="H368:N368"/>
    <mergeCell ref="B359:G359"/>
    <mergeCell ref="H359:N359"/>
    <mergeCell ref="B360:G360"/>
    <mergeCell ref="H360:N360"/>
    <mergeCell ref="B361:G361"/>
    <mergeCell ref="B362:G362"/>
    <mergeCell ref="B363:G363"/>
    <mergeCell ref="B364:G364"/>
    <mergeCell ref="B365:G365"/>
    <mergeCell ref="B350:N350"/>
    <mergeCell ref="K331:N331"/>
    <mergeCell ref="B336:F336"/>
    <mergeCell ref="B352:N352"/>
    <mergeCell ref="B354:N354"/>
    <mergeCell ref="B356:F356"/>
    <mergeCell ref="B342:N342"/>
    <mergeCell ref="B345:I345"/>
    <mergeCell ref="B348:N348"/>
    <mergeCell ref="B332:F332"/>
    <mergeCell ref="H356:N356"/>
    <mergeCell ref="B329:N329"/>
    <mergeCell ref="B339:G340"/>
    <mergeCell ref="H339:N340"/>
    <mergeCell ref="M315:M316"/>
    <mergeCell ref="B319:N319"/>
    <mergeCell ref="B322:L322"/>
    <mergeCell ref="D303:E303"/>
    <mergeCell ref="G303:H303"/>
    <mergeCell ref="J303:K303"/>
    <mergeCell ref="L303:N303"/>
    <mergeCell ref="B305:N305"/>
    <mergeCell ref="B307:N307"/>
    <mergeCell ref="D300:E300"/>
    <mergeCell ref="G300:H300"/>
    <mergeCell ref="J300:K300"/>
    <mergeCell ref="L300:N300"/>
    <mergeCell ref="D301:E301"/>
    <mergeCell ref="G301:H301"/>
    <mergeCell ref="J301:K301"/>
    <mergeCell ref="L301:N301"/>
    <mergeCell ref="D302:E302"/>
    <mergeCell ref="G302:H302"/>
    <mergeCell ref="J302:K302"/>
    <mergeCell ref="L302:N302"/>
    <mergeCell ref="D298:E298"/>
    <mergeCell ref="G298:H298"/>
    <mergeCell ref="J298:K298"/>
    <mergeCell ref="L298:N298"/>
    <mergeCell ref="D299:E299"/>
    <mergeCell ref="G299:H299"/>
    <mergeCell ref="J299:K299"/>
    <mergeCell ref="L299:N299"/>
    <mergeCell ref="B294:B295"/>
    <mergeCell ref="C294:E294"/>
    <mergeCell ref="D295:E295"/>
    <mergeCell ref="G294:N294"/>
    <mergeCell ref="G295:I295"/>
    <mergeCell ref="J295:K295"/>
    <mergeCell ref="L295:N295"/>
    <mergeCell ref="D296:E296"/>
    <mergeCell ref="G296:H296"/>
    <mergeCell ref="J296:K296"/>
    <mergeCell ref="L296:N296"/>
    <mergeCell ref="D297:E297"/>
    <mergeCell ref="G297:H297"/>
    <mergeCell ref="J297:K297"/>
    <mergeCell ref="L297:N297"/>
    <mergeCell ref="F285:J285"/>
    <mergeCell ref="B285:E285"/>
    <mergeCell ref="L285:N285"/>
    <mergeCell ref="B287:N287"/>
    <mergeCell ref="G283:J283"/>
    <mergeCell ref="K283:N283"/>
    <mergeCell ref="B278:D278"/>
    <mergeCell ref="B279:D279"/>
    <mergeCell ref="B280:D280"/>
    <mergeCell ref="B281:D281"/>
    <mergeCell ref="B282:D282"/>
    <mergeCell ref="B283:D283"/>
    <mergeCell ref="G279:J279"/>
    <mergeCell ref="K279:N279"/>
    <mergeCell ref="G280:J280"/>
    <mergeCell ref="K280:N280"/>
    <mergeCell ref="G281:J281"/>
    <mergeCell ref="K281:N281"/>
    <mergeCell ref="G282:J282"/>
    <mergeCell ref="K282:N282"/>
    <mergeCell ref="B275:D276"/>
    <mergeCell ref="E275:F275"/>
    <mergeCell ref="G275:J276"/>
    <mergeCell ref="K275:N276"/>
    <mergeCell ref="B273:N273"/>
    <mergeCell ref="B277:D277"/>
    <mergeCell ref="G277:J277"/>
    <mergeCell ref="K277:N277"/>
    <mergeCell ref="G278:J278"/>
    <mergeCell ref="K278:N278"/>
    <mergeCell ref="H267:J267"/>
    <mergeCell ref="H268:J268"/>
    <mergeCell ref="H269:J269"/>
    <mergeCell ref="H270:J270"/>
    <mergeCell ref="H271:J271"/>
    <mergeCell ref="K264:N264"/>
    <mergeCell ref="K265:N265"/>
    <mergeCell ref="K266:N266"/>
    <mergeCell ref="K267:N267"/>
    <mergeCell ref="K268:N268"/>
    <mergeCell ref="K269:N269"/>
    <mergeCell ref="K270:N270"/>
    <mergeCell ref="K271:N271"/>
    <mergeCell ref="B267:D267"/>
    <mergeCell ref="B268:D268"/>
    <mergeCell ref="B269:D269"/>
    <mergeCell ref="B270:D270"/>
    <mergeCell ref="B271:D271"/>
    <mergeCell ref="E264:G264"/>
    <mergeCell ref="E265:G265"/>
    <mergeCell ref="E266:G266"/>
    <mergeCell ref="E267:G267"/>
    <mergeCell ref="E268:G268"/>
    <mergeCell ref="E269:G269"/>
    <mergeCell ref="E270:G270"/>
    <mergeCell ref="E271:G271"/>
    <mergeCell ref="B259:N259"/>
    <mergeCell ref="B264:D264"/>
    <mergeCell ref="B265:D265"/>
    <mergeCell ref="B266:D266"/>
    <mergeCell ref="H264:J264"/>
    <mergeCell ref="H265:J265"/>
    <mergeCell ref="H266:J266"/>
    <mergeCell ref="B263:D263"/>
    <mergeCell ref="E263:G263"/>
    <mergeCell ref="H263:J263"/>
    <mergeCell ref="K263:N263"/>
    <mergeCell ref="B261:N261"/>
    <mergeCell ref="B255:C255"/>
    <mergeCell ref="F255:H255"/>
    <mergeCell ref="D253:E253"/>
    <mergeCell ref="B251:C251"/>
    <mergeCell ref="F251:H251"/>
    <mergeCell ref="J251:N251"/>
    <mergeCell ref="B249:C249"/>
    <mergeCell ref="D249:E249"/>
    <mergeCell ref="F249:H249"/>
    <mergeCell ref="J249:N249"/>
    <mergeCell ref="D255:E255"/>
    <mergeCell ref="J255:N255"/>
    <mergeCell ref="D256:E256"/>
    <mergeCell ref="B250:C250"/>
    <mergeCell ref="F250:H250"/>
    <mergeCell ref="J250:N250"/>
    <mergeCell ref="D250:E250"/>
    <mergeCell ref="B239:N239"/>
    <mergeCell ref="B241:N241"/>
    <mergeCell ref="F248:H248"/>
    <mergeCell ref="J248:N248"/>
    <mergeCell ref="F247:N247"/>
    <mergeCell ref="B247:C248"/>
    <mergeCell ref="D247:E248"/>
    <mergeCell ref="B256:C256"/>
    <mergeCell ref="F256:H256"/>
    <mergeCell ref="J256:N256"/>
    <mergeCell ref="B254:C254"/>
    <mergeCell ref="F254:H254"/>
    <mergeCell ref="J254:N254"/>
    <mergeCell ref="B252:C252"/>
    <mergeCell ref="F252:H252"/>
    <mergeCell ref="J252:N252"/>
    <mergeCell ref="B253:C253"/>
    <mergeCell ref="F253:H253"/>
    <mergeCell ref="J253:N253"/>
    <mergeCell ref="B230:C230"/>
    <mergeCell ref="B228:M228"/>
    <mergeCell ref="B232:C232"/>
    <mergeCell ref="E230:F230"/>
    <mergeCell ref="E232:F232"/>
    <mergeCell ref="H230:I230"/>
    <mergeCell ref="H232:J232"/>
    <mergeCell ref="B222:N222"/>
    <mergeCell ref="B223:N223"/>
    <mergeCell ref="B225:N225"/>
    <mergeCell ref="B226:N226"/>
    <mergeCell ref="D219:G219"/>
    <mergeCell ref="B134:N134"/>
    <mergeCell ref="B122:N122"/>
    <mergeCell ref="J124:N124"/>
    <mergeCell ref="J136:N136"/>
    <mergeCell ref="C218:F218"/>
    <mergeCell ref="I218:N218"/>
    <mergeCell ref="B219:C219"/>
    <mergeCell ref="K217:N217"/>
    <mergeCell ref="D217:G217"/>
    <mergeCell ref="B210:N210"/>
    <mergeCell ref="I212:N212"/>
    <mergeCell ref="C212:F212"/>
    <mergeCell ref="B214:N214"/>
    <mergeCell ref="B215:N215"/>
    <mergeCell ref="B185:M185"/>
    <mergeCell ref="B173:M173"/>
    <mergeCell ref="B175:C175"/>
    <mergeCell ref="E175:F175"/>
    <mergeCell ref="H175:I175"/>
    <mergeCell ref="K175:L175"/>
    <mergeCell ref="B209:N209"/>
    <mergeCell ref="G154:I154"/>
    <mergeCell ref="J152:N152"/>
    <mergeCell ref="B162:B163"/>
    <mergeCell ref="F162:F163"/>
    <mergeCell ref="G162:H163"/>
    <mergeCell ref="I162:J163"/>
    <mergeCell ref="L164:N164"/>
    <mergeCell ref="L165:N165"/>
    <mergeCell ref="B200:N200"/>
    <mergeCell ref="B199:N199"/>
    <mergeCell ref="C162:E162"/>
    <mergeCell ref="K162:K163"/>
    <mergeCell ref="B183:N183"/>
    <mergeCell ref="L162:M163"/>
    <mergeCell ref="D166:E166"/>
    <mergeCell ref="G166:H166"/>
    <mergeCell ref="I166:J166"/>
    <mergeCell ref="D164:E164"/>
    <mergeCell ref="G164:H164"/>
    <mergeCell ref="I164:J164"/>
    <mergeCell ref="D165:E165"/>
    <mergeCell ref="G165:H165"/>
    <mergeCell ref="I165:J165"/>
    <mergeCell ref="D163:E163"/>
    <mergeCell ref="B187:C187"/>
    <mergeCell ref="B189:C189"/>
    <mergeCell ref="B156:D156"/>
    <mergeCell ref="E156:F156"/>
    <mergeCell ref="G156:I156"/>
    <mergeCell ref="B158:M158"/>
    <mergeCell ref="B155:D155"/>
    <mergeCell ref="E155:F155"/>
    <mergeCell ref="G155:I155"/>
    <mergeCell ref="J155:N155"/>
    <mergeCell ref="J156:N156"/>
    <mergeCell ref="B149:D149"/>
    <mergeCell ref="E149:F149"/>
    <mergeCell ref="G149:I149"/>
    <mergeCell ref="J149:N149"/>
    <mergeCell ref="J150:N150"/>
    <mergeCell ref="J151:N151"/>
    <mergeCell ref="J148:N148"/>
    <mergeCell ref="B141:E141"/>
    <mergeCell ref="F141:I141"/>
    <mergeCell ref="B146:M146"/>
    <mergeCell ref="B148:D148"/>
    <mergeCell ref="E148:F148"/>
    <mergeCell ref="G148:I148"/>
    <mergeCell ref="J141:N141"/>
    <mergeCell ref="J142:N142"/>
    <mergeCell ref="J143:N143"/>
    <mergeCell ref="J144:N144"/>
    <mergeCell ref="B143:E143"/>
    <mergeCell ref="F143:I143"/>
    <mergeCell ref="B144:E144"/>
    <mergeCell ref="F144:I144"/>
    <mergeCell ref="B142:E142"/>
    <mergeCell ref="F142:I142"/>
    <mergeCell ref="J132:N132"/>
    <mergeCell ref="J137:N137"/>
    <mergeCell ref="J140:N140"/>
    <mergeCell ref="B138:E138"/>
    <mergeCell ref="B139:E139"/>
    <mergeCell ref="F138:I138"/>
    <mergeCell ref="F139:I139"/>
    <mergeCell ref="J138:N138"/>
    <mergeCell ref="J139:N139"/>
    <mergeCell ref="B140:E140"/>
    <mergeCell ref="F140:I140"/>
    <mergeCell ref="B136:E136"/>
    <mergeCell ref="F136:I136"/>
    <mergeCell ref="B137:E137"/>
    <mergeCell ref="F137:I137"/>
    <mergeCell ref="B132:E132"/>
    <mergeCell ref="F132:I132"/>
    <mergeCell ref="B125:E125"/>
    <mergeCell ref="F125:I125"/>
    <mergeCell ref="B130:E130"/>
    <mergeCell ref="F130:I130"/>
    <mergeCell ref="I118:K118"/>
    <mergeCell ref="B120:M120"/>
    <mergeCell ref="B124:E124"/>
    <mergeCell ref="F124:I124"/>
    <mergeCell ref="G118:H118"/>
    <mergeCell ref="B129:E129"/>
    <mergeCell ref="F129:I129"/>
    <mergeCell ref="J125:N125"/>
    <mergeCell ref="J129:N129"/>
    <mergeCell ref="J130:N130"/>
    <mergeCell ref="E118:F118"/>
    <mergeCell ref="F126:I126"/>
    <mergeCell ref="F127:I127"/>
    <mergeCell ref="F128:I128"/>
    <mergeCell ref="J126:N126"/>
    <mergeCell ref="J127:N127"/>
    <mergeCell ref="J128:N128"/>
    <mergeCell ref="B126:E126"/>
    <mergeCell ref="B127:E127"/>
    <mergeCell ref="B128:E128"/>
    <mergeCell ref="B2:K2"/>
    <mergeCell ref="B3:K3"/>
    <mergeCell ref="F69:I69"/>
    <mergeCell ref="B90:D90"/>
    <mergeCell ref="E90:F90"/>
    <mergeCell ref="G90:H90"/>
    <mergeCell ref="B87:M87"/>
    <mergeCell ref="B89:M89"/>
    <mergeCell ref="F70:I70"/>
    <mergeCell ref="F71:I71"/>
    <mergeCell ref="F72:I72"/>
    <mergeCell ref="F73:I73"/>
    <mergeCell ref="F74:I74"/>
    <mergeCell ref="F75:I75"/>
    <mergeCell ref="B25:N25"/>
    <mergeCell ref="B39:N39"/>
    <mergeCell ref="B47:N47"/>
    <mergeCell ref="B51:N51"/>
    <mergeCell ref="B61:N61"/>
    <mergeCell ref="B8:N8"/>
    <mergeCell ref="B14:E14"/>
    <mergeCell ref="B11:N11"/>
    <mergeCell ref="F14:J14"/>
    <mergeCell ref="K14:N14"/>
    <mergeCell ref="B36:E36"/>
    <mergeCell ref="B27:M27"/>
    <mergeCell ref="B30:M30"/>
    <mergeCell ref="B33:E33"/>
    <mergeCell ref="B19:M19"/>
    <mergeCell ref="B34:E34"/>
    <mergeCell ref="F34:J34"/>
    <mergeCell ref="K34:N34"/>
    <mergeCell ref="B17:E17"/>
    <mergeCell ref="F17:J17"/>
    <mergeCell ref="K17:N17"/>
    <mergeCell ref="B20:N20"/>
    <mergeCell ref="B23:D23"/>
    <mergeCell ref="E23:G23"/>
    <mergeCell ref="H23:J23"/>
    <mergeCell ref="K23:N23"/>
    <mergeCell ref="B28:N28"/>
    <mergeCell ref="B203:D203"/>
    <mergeCell ref="B206:D206"/>
    <mergeCell ref="B16:E16"/>
    <mergeCell ref="B13:E13"/>
    <mergeCell ref="B44:E44"/>
    <mergeCell ref="B41:H41"/>
    <mergeCell ref="B55:D56"/>
    <mergeCell ref="B69:E69"/>
    <mergeCell ref="B70:E70"/>
    <mergeCell ref="B71:E71"/>
    <mergeCell ref="B58:C59"/>
    <mergeCell ref="B197:N197"/>
    <mergeCell ref="B160:N160"/>
    <mergeCell ref="F76:I76"/>
    <mergeCell ref="B72:E72"/>
    <mergeCell ref="B73:E73"/>
    <mergeCell ref="B74:E74"/>
    <mergeCell ref="B75:E75"/>
    <mergeCell ref="B76:E76"/>
    <mergeCell ref="I90:K90"/>
    <mergeCell ref="I91:K91"/>
    <mergeCell ref="I92:K92"/>
    <mergeCell ref="I115:K115"/>
    <mergeCell ref="B170:N170"/>
    <mergeCell ref="L115:N115"/>
    <mergeCell ref="L116:N116"/>
    <mergeCell ref="L117:N117"/>
    <mergeCell ref="L118:N118"/>
    <mergeCell ref="E116:F116"/>
    <mergeCell ref="E117:F117"/>
    <mergeCell ref="B63:N63"/>
    <mergeCell ref="B67:N67"/>
    <mergeCell ref="B85:N85"/>
    <mergeCell ref="L90:N90"/>
    <mergeCell ref="J75:N75"/>
    <mergeCell ref="J76:N76"/>
    <mergeCell ref="C80:F80"/>
    <mergeCell ref="C81:F81"/>
    <mergeCell ref="C82:F82"/>
    <mergeCell ref="I80:N80"/>
    <mergeCell ref="I81:N81"/>
    <mergeCell ref="I82:N82"/>
    <mergeCell ref="C83:N83"/>
    <mergeCell ref="B78:N78"/>
    <mergeCell ref="E65:F65"/>
    <mergeCell ref="H65:I65"/>
    <mergeCell ref="B65:C65"/>
    <mergeCell ref="K65:L65"/>
    <mergeCell ref="B37:E37"/>
    <mergeCell ref="F37:J37"/>
    <mergeCell ref="K37:N37"/>
    <mergeCell ref="B42:H42"/>
    <mergeCell ref="I42:N42"/>
    <mergeCell ref="B45:E45"/>
    <mergeCell ref="F45:J45"/>
    <mergeCell ref="B49:N49"/>
    <mergeCell ref="E56:G56"/>
    <mergeCell ref="H56:J56"/>
    <mergeCell ref="K56:N56"/>
    <mergeCell ref="B372:N372"/>
    <mergeCell ref="B379:N379"/>
    <mergeCell ref="B380:N380"/>
    <mergeCell ref="B381:E381"/>
    <mergeCell ref="F381:M381"/>
    <mergeCell ref="B382:N382"/>
    <mergeCell ref="C384:N384"/>
    <mergeCell ref="C376:F376"/>
    <mergeCell ref="H376:I376"/>
    <mergeCell ref="C377:F377"/>
    <mergeCell ref="H377:I377"/>
    <mergeCell ref="K376:N376"/>
    <mergeCell ref="K377:N377"/>
    <mergeCell ref="B378:N378"/>
    <mergeCell ref="K187:L187"/>
    <mergeCell ref="K230:L230"/>
    <mergeCell ref="H243:N243"/>
    <mergeCell ref="B290:E290"/>
    <mergeCell ref="F290:G290"/>
    <mergeCell ref="G91:H91"/>
    <mergeCell ref="G92:H92"/>
    <mergeCell ref="G115:H115"/>
    <mergeCell ref="G116:H116"/>
    <mergeCell ref="G117:H117"/>
    <mergeCell ref="B91:D91"/>
    <mergeCell ref="L166:N166"/>
    <mergeCell ref="F171:N171"/>
    <mergeCell ref="B180:F180"/>
    <mergeCell ref="L91:N91"/>
    <mergeCell ref="B115:D115"/>
    <mergeCell ref="B116:D116"/>
    <mergeCell ref="B117:D117"/>
    <mergeCell ref="B118:D118"/>
    <mergeCell ref="E91:F91"/>
    <mergeCell ref="E92:F92"/>
    <mergeCell ref="E115:F115"/>
    <mergeCell ref="I116:K116"/>
    <mergeCell ref="I117:K117"/>
    <mergeCell ref="B5:N5"/>
    <mergeCell ref="B53:N53"/>
    <mergeCell ref="L2:N3"/>
    <mergeCell ref="K22:N22"/>
    <mergeCell ref="H22:J22"/>
    <mergeCell ref="E22:G22"/>
    <mergeCell ref="F243:G243"/>
    <mergeCell ref="B243:E243"/>
    <mergeCell ref="H288:N288"/>
    <mergeCell ref="B288:E288"/>
    <mergeCell ref="F288:G288"/>
    <mergeCell ref="H180:N180"/>
    <mergeCell ref="B196:N196"/>
    <mergeCell ref="E59:G59"/>
    <mergeCell ref="H59:J59"/>
    <mergeCell ref="K59:N59"/>
    <mergeCell ref="J69:N69"/>
    <mergeCell ref="J70:N70"/>
    <mergeCell ref="J71:N71"/>
    <mergeCell ref="J72:N72"/>
    <mergeCell ref="J73:N73"/>
    <mergeCell ref="J74:N74"/>
    <mergeCell ref="B92:D92"/>
    <mergeCell ref="L92:N92"/>
    <mergeCell ref="C394:L394"/>
    <mergeCell ref="C396:L396"/>
    <mergeCell ref="C397:L397"/>
    <mergeCell ref="C398:L398"/>
    <mergeCell ref="C399:L399"/>
    <mergeCell ref="B31:N31"/>
    <mergeCell ref="B168:N168"/>
    <mergeCell ref="K45:N45"/>
    <mergeCell ref="B323:N323"/>
    <mergeCell ref="B326:L326"/>
    <mergeCell ref="B327:N327"/>
    <mergeCell ref="B159:N159"/>
    <mergeCell ref="B182:N182"/>
    <mergeCell ref="B390:N390"/>
    <mergeCell ref="C392:L392"/>
    <mergeCell ref="C393:L393"/>
    <mergeCell ref="B385:N385"/>
    <mergeCell ref="B388:G388"/>
    <mergeCell ref="H388:N388"/>
    <mergeCell ref="B387:G387"/>
    <mergeCell ref="H387:N387"/>
    <mergeCell ref="K332:M332"/>
    <mergeCell ref="E187:F187"/>
    <mergeCell ref="H187:I187"/>
  </mergeCells>
  <dataValidations disablePrompts="1" xWindow="1108" yWindow="303" count="25">
    <dataValidation allowBlank="1" showInputMessage="1" showErrorMessage="1" promptTitle="Área ocupada pela atividade:" prompt="corresponde ao somatório da área construída e áreas livres utilizadas para a operação da atividade." sqref="H22 H65"/>
    <dataValidation allowBlank="1" showInputMessage="1" showErrorMessage="1" promptTitle="Forma de Acondicionamento:" prompt="tambores, bombonas, caçambas, containeres, tanques aéreos, tanques enterrados, a granel, fardos, sacos plásticos, etc." sqref="J148"/>
    <dataValidation allowBlank="1" showInputMessage="1" showErrorMessage="1" promptTitle="Efluentes Líquidos Sanitários: " prompt="são provenientes de banheiros (chuveiros e vasos sanitários), de refeitórios etc._x000a_OBS: Considerar que um funcionário gera de 70 a 150 litros de efluente por dia." sqref="B170"/>
    <dataValidation allowBlank="1" showInputMessage="1" showErrorMessage="1" promptTitle="Efluentes Líquidos Industriais:" prompt="são os provenientes das atividades desenvolvidas pela empresa (águas servidas de processo produtivo, lavagem de pisos, lavagem de equipamentos, lavagem de veículos etc.). " sqref="B182"/>
    <dataValidation allowBlank="1" showInputMessage="1" showErrorMessage="1" promptTitle="Áreas de apoio:" prompt="caldeira, manutenção, compressores, refrigeração, geração de energia, etc." sqref="B222"/>
    <dataValidation allowBlank="1" showInputMessage="1" showErrorMessage="1" promptTitle="Processo produtivo industrial:" prompt="se desenvolve em várias etapas, desde a entrada da matéria-prima, até a conclusão do produto final e sua expedição." sqref="B87:M87"/>
    <dataValidation allowBlank="1" showInputMessage="1" showErrorMessage="1" promptTitle="Tipo de vizinhança:" prompt="(1) residencial, (2) comercial, (3) serviços, (4) industrial, (5) praça e (6) terreno baldio _x000a_OBS: Caso o estabelecimento esteja localizado na esquina, referir-se ao que existe do outro lado da via." sqref="B78"/>
    <dataValidation allowBlank="1" showInputMessage="1" showErrorMessage="1" promptTitle="Preencher (em caso de sim):" prompt="Salvar informação por cima da fórmula." sqref="I212:N212 K217:N217 D219 C212:F212"/>
    <dataValidation allowBlank="1" showInputMessage="1" showErrorMessage="1" promptTitle="Preencher (em caso de sim):" prompt="Salvar informação por cima da fórmula:" sqref="D217:G217"/>
    <dataValidation type="list" allowBlank="1" showInputMessage="1" showErrorMessage="1" sqref="N187 N230 N65 N189:N193 N232:N236">
      <formula1>$C$3</formula1>
    </dataValidation>
    <dataValidation allowBlank="1" showInputMessage="1" showErrorMessage="1" promptTitle="Preencher (em caso de sim):" prompt="Salvar por cima da fórmula._x000a__x000a_Unidade: m³" sqref="F203 I206 F206"/>
    <dataValidation allowBlank="1" showInputMessage="1" showErrorMessage="1" promptTitle="Data:" prompt="Dia/Mês/Ano" sqref="I164:J166"/>
    <dataValidation allowBlank="1" showInputMessage="1" showErrorMessage="1" promptTitle="Tipo de emissão:" prompt="fumaça, material particulado, voláteis, etc. " sqref="H264:J271"/>
    <dataValidation allowBlank="1" showInputMessage="1" showErrorMessage="1" promptTitle="Local de armazenamento:" prompt="área fechada, área aberta sem telhado, área aberta com telhado, área com piso impermeabilizado, área com contenção de vazamentos, etc. " sqref="G149:I156"/>
    <dataValidation allowBlank="1" showInputMessage="1" showErrorMessage="1" promptTitle="Tipo:" prompt="lenha, óleo diesel, gás natural, etc." sqref="B125:E132"/>
    <dataValidation allowBlank="1" showInputMessage="1" showErrorMessage="1" promptTitle="Unidades de medida:" prompt="Kg, L, m, (no que couber)." sqref="F125:I132"/>
    <dataValidation allowBlank="1" showInputMessage="1" showErrorMessage="1" promptTitle="Produto final:" prompt="pronto para ser comercializado." sqref="B149:D156"/>
    <dataValidation allowBlank="1" showInputMessage="1" showErrorMessage="1" promptTitle="Unidades de medida:" prompt="Kg, t, L, m, m², m³, unidades, peças etc (no que couber)." sqref="E149:F156"/>
    <dataValidation allowBlank="1" showInputMessage="1" showErrorMessage="1" promptTitle="Equipamentos:" prompt="equipamentos utilizados na indústria, por exemplo, caldeiras, transformadores, geradores, fornos, vasos de pressão, etc." sqref="B296:B303"/>
    <dataValidation allowBlank="1" showInputMessage="1" showErrorMessage="1" promptTitle="Tipo de Combustível:" prompt="matriz energética que é queimada no equipamento gerador de energia, por exemplo, lenha (especificar qual a espécie utilizada), gás liqüefeito de petróleo, etc." sqref="C296:C303"/>
    <dataValidation allowBlank="1" showInputMessage="1" showErrorMessage="1" promptTitle="Nome:" prompt="Responsável Legal pela empresa" sqref="C376:F376"/>
    <dataValidation allowBlank="1" showInputMessage="1" showErrorMessage="1" promptTitle="CPF:" prompt="Responsável Legal pela empresa" sqref="H376:I376"/>
    <dataValidation allowBlank="1" showInputMessage="1" showErrorMessage="1" promptTitle="Nome:" prompt="Responsável Técnico pela atividade" sqref="C377:F377"/>
    <dataValidation allowBlank="1" showInputMessage="1" showErrorMessage="1" promptTitle="CPF:" prompt="Responsável Técnico pela atividade" sqref="H377:I377"/>
    <dataValidation allowBlank="1" showInputMessage="1" showErrorMessage="1" promptTitle="Nome:" prompt="da atividade" sqref="F381:M381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6" orientation="portrait" r:id="rId2"/>
  <rowBreaks count="4" manualBreakCount="4">
    <brk id="87" max="14" man="1"/>
    <brk id="144" max="14" man="1"/>
    <brk id="285" max="14" man="1"/>
    <brk id="350" max="14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disablePrompts="1" xWindow="1108" yWindow="303" count="13">
        <x14:dataValidation type="list" allowBlank="1" showInputMessage="1" showErrorMessage="1">
          <x14:formula1>
            <xm:f>OCULTO!$A$13:$A$15</xm:f>
          </x14:formula1>
          <xm:sqref>B160:N160 B215:N215 B210:N210 B183:N183 B197:N197 K164:N166 J296:K303 G332 G356 G289 M326 F288:G288 F290:G290 M322 M310 M315:M316 F243</xm:sqref>
        </x14:dataValidation>
        <x14:dataValidation type="list" allowBlank="1" showInputMessage="1" showErrorMessage="1">
          <x14:formula1>
            <xm:f>OCULTO!$C$2:$C$3</xm:f>
          </x14:formula1>
          <xm:sqref>D65 G65 J65 M65 D230 D175:D177 D187 G187 J187 M187 G230 J230 M230 D234 M311 D232 J345 M175:M176 J175:J176 G175:G176 D189 D191 M189 G232</xm:sqref>
        </x14:dataValidation>
        <x14:dataValidation type="list" allowBlank="1" showInputMessage="1" showErrorMessage="1">
          <x14:formula1>
            <xm:f>OCULTO!$A$19:$A$20</xm:f>
          </x14:formula1>
          <xm:sqref>B201:N201</xm:sqref>
        </x14:dataValidation>
        <x14:dataValidation type="list" allowBlank="1" showInputMessage="1" showErrorMessage="1">
          <x14:formula1>
            <xm:f>OCULTO!$B$10:$B$13</xm:f>
          </x14:formula1>
          <xm:sqref>B226:N226</xm:sqref>
        </x14:dataValidation>
        <x14:dataValidation type="list" showInputMessage="1" showErrorMessage="1" promptTitle="Licença de Operação (LO):" prompt="autoriza e estabelece as condições e restrições ambientais para o funcionamento da atividade. _x000a_">
          <x14:formula1>
            <xm:f>OCULTO!$A$1:$A$3</xm:f>
          </x14:formula1>
          <xm:sqref>B49:N49</xm:sqref>
        </x14:dataValidation>
        <x14:dataValidation type="list" allowBlank="1" showInputMessage="1" showErrorMessage="1">
          <x14:formula1>
            <xm:f>OCULTO!$A$10:$A$12</xm:f>
          </x14:formula1>
          <xm:sqref>G164:H166</xm:sqref>
        </x14:dataValidation>
        <x14:dataValidation type="list" allowBlank="1" showInputMessage="1" showErrorMessage="1">
          <x14:formula1>
            <xm:f>OCULTO!$A$18:$A$20</xm:f>
          </x14:formula1>
          <xm:sqref>B200:N200</xm:sqref>
        </x14:dataValidation>
        <x14:dataValidation type="list" allowBlank="1" showInputMessage="1" showErrorMessage="1" promptTitle="Emissão Fugitiva:" prompt="toda emissão atmosférica que não é capturada por equipamentos de controle e é emitida para a atmosfera.">
          <x14:formula1>
            <xm:f>OCULTO!$A$13:$A$15</xm:f>
          </x14:formula1>
          <xm:sqref>I249:I254</xm:sqref>
        </x14:dataValidation>
        <x14:dataValidation type="list" allowBlank="1" showInputMessage="1" showErrorMessage="1" promptTitle="Emissão fugitiva:" prompt="toda emissão atmosférica que não é capturada por equipamentos de controle e é emitida para a atmosfera.">
          <x14:formula1>
            <xm:f>OCULTO!$A$13:$A$15</xm:f>
          </x14:formula1>
          <xm:sqref>I255:I256</xm:sqref>
        </x14:dataValidation>
        <x14:dataValidation type="list" allowBlank="1" showInputMessage="1" showErrorMessage="1" promptTitle="Equipamento de controle:" prompt="equipamento para redução das emissões atmosféricas. Ex.: filtros, lavador de gases, etc.">
          <x14:formula1>
            <xm:f>OCULTO!$A$13:$A$15</xm:f>
          </x14:formula1>
          <xm:sqref>D249:E256</xm:sqref>
        </x14:dataValidation>
        <x14:dataValidation type="list" allowBlank="1" showInputMessage="1" showErrorMessage="1" promptTitle="Tipo de controle:" prompt="refere-se aos métodos existentes nos equipamentos para controlar as emissões atmosféricas, por exemplo, filtros, ciclones, precipitadores, etc.">
          <x14:formula1>
            <xm:f>OCULTO!$A$13:$A$15</xm:f>
          </x14:formula1>
          <xm:sqref>F296:F303</xm:sqref>
        </x14:dataValidation>
        <x14:dataValidation type="list" allowBlank="1" showInputMessage="1" showErrorMessage="1">
          <x14:formula1>
            <xm:f>OCULTO!$G$2:$G$6</xm:f>
          </x14:formula1>
          <xm:sqref>G336</xm:sqref>
        </x14:dataValidation>
        <x14:dataValidation type="list" allowBlank="1" showInputMessage="1" showErrorMessage="1">
          <x14:formula1>
            <xm:f>OCULTO!$A$23:$A$27</xm:f>
          </x14:formula1>
          <xm:sqref>I332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M1" sqref="M1:N1048576"/>
    </sheetView>
  </sheetViews>
  <sheetFormatPr defaultRowHeight="15" x14ac:dyDescent="0.25"/>
  <cols>
    <col min="1" max="1" width="33.140625" customWidth="1"/>
    <col min="2" max="2" width="27.85546875" bestFit="1" customWidth="1"/>
  </cols>
  <sheetData>
    <row r="2" spans="1:7" x14ac:dyDescent="0.25">
      <c r="A2" t="s">
        <v>89</v>
      </c>
    </row>
    <row r="3" spans="1:7" x14ac:dyDescent="0.25">
      <c r="A3" t="s">
        <v>90</v>
      </c>
      <c r="C3" s="3" t="s">
        <v>191</v>
      </c>
      <c r="G3">
        <v>1</v>
      </c>
    </row>
    <row r="4" spans="1:7" x14ac:dyDescent="0.25">
      <c r="G4">
        <v>2</v>
      </c>
    </row>
    <row r="5" spans="1:7" ht="15" customHeight="1" x14ac:dyDescent="0.25">
      <c r="G5">
        <v>3</v>
      </c>
    </row>
    <row r="6" spans="1:7" ht="67.5" x14ac:dyDescent="0.25">
      <c r="A6" s="1" t="s">
        <v>15</v>
      </c>
      <c r="G6">
        <v>4</v>
      </c>
    </row>
    <row r="7" spans="1:7" ht="22.5" x14ac:dyDescent="0.25">
      <c r="A7" s="2" t="s">
        <v>16</v>
      </c>
      <c r="G7">
        <v>5</v>
      </c>
    </row>
    <row r="8" spans="1:7" x14ac:dyDescent="0.25">
      <c r="G8">
        <v>6</v>
      </c>
    </row>
    <row r="9" spans="1:7" x14ac:dyDescent="0.25">
      <c r="G9">
        <v>7</v>
      </c>
    </row>
    <row r="10" spans="1:7" x14ac:dyDescent="0.25">
      <c r="G10">
        <v>8</v>
      </c>
    </row>
    <row r="11" spans="1:7" x14ac:dyDescent="0.25">
      <c r="A11" t="s">
        <v>71</v>
      </c>
      <c r="B11" t="s">
        <v>96</v>
      </c>
    </row>
    <row r="12" spans="1:7" x14ac:dyDescent="0.25">
      <c r="A12" t="s">
        <v>70</v>
      </c>
      <c r="B12" t="s">
        <v>97</v>
      </c>
    </row>
    <row r="13" spans="1:7" x14ac:dyDescent="0.25">
      <c r="B13" t="s">
        <v>98</v>
      </c>
    </row>
    <row r="14" spans="1:7" x14ac:dyDescent="0.25">
      <c r="A14" t="s">
        <v>62</v>
      </c>
    </row>
    <row r="15" spans="1:7" x14ac:dyDescent="0.25">
      <c r="A15" t="s">
        <v>63</v>
      </c>
    </row>
    <row r="17" spans="1:4" x14ac:dyDescent="0.25">
      <c r="C17" s="4"/>
      <c r="D17" s="5"/>
    </row>
    <row r="19" spans="1:4" x14ac:dyDescent="0.25">
      <c r="A19" t="s">
        <v>82</v>
      </c>
    </row>
    <row r="20" spans="1:4" x14ac:dyDescent="0.25">
      <c r="A20" t="s">
        <v>183</v>
      </c>
    </row>
    <row r="23" spans="1:4" x14ac:dyDescent="0.25">
      <c r="A23" t="s">
        <v>132</v>
      </c>
    </row>
    <row r="24" spans="1:4" x14ac:dyDescent="0.25">
      <c r="A24" t="s">
        <v>133</v>
      </c>
    </row>
    <row r="25" spans="1:4" x14ac:dyDescent="0.25">
      <c r="A25" t="s">
        <v>134</v>
      </c>
    </row>
    <row r="26" spans="1:4" x14ac:dyDescent="0.25">
      <c r="A26" t="s">
        <v>135</v>
      </c>
    </row>
    <row r="27" spans="1:4" x14ac:dyDescent="0.25">
      <c r="A27" t="s">
        <v>128</v>
      </c>
    </row>
  </sheetData>
  <customSheetViews>
    <customSheetView guid="{6A51609B-6DA6-4F01-92A0-ABE463842CF0}" topLeftCell="A19">
      <selection activeCell="B31" sqref="B31"/>
      <pageMargins left="0.511811024" right="0.511811024" top="0.78740157499999996" bottom="0.78740157499999996" header="0.31496062000000002" footer="0.31496062000000002"/>
    </customSheetView>
  </customSheetViews>
  <dataValidations count="1">
    <dataValidation type="list" allowBlank="1" showInputMessage="1" showErrorMessage="1" promptTitle="tipo de licença" sqref="H9">
      <formula1>$A$2:$A$3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RELATÓRIO AMBIENTAL</vt:lpstr>
      <vt:lpstr>OCULTO</vt:lpstr>
      <vt:lpstr>'RELATÓRIO AMBIENTAL'!Area_de_impressao</vt:lpstr>
      <vt:lpstr>'RELATÓRIO AMBIENTAL'!Titulos_de_impressao</vt:lpstr>
    </vt:vector>
  </TitlesOfParts>
  <Company>PMPA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Braz Frediani</dc:creator>
  <cp:lastModifiedBy>Simone Berres</cp:lastModifiedBy>
  <cp:lastPrinted>2019-05-21T18:32:40Z</cp:lastPrinted>
  <dcterms:created xsi:type="dcterms:W3CDTF">2019-04-11T13:41:24Z</dcterms:created>
  <dcterms:modified xsi:type="dcterms:W3CDTF">2022-09-22T15:16:48Z</dcterms:modified>
</cp:coreProperties>
</file>