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2F5E51A9-8091-4DFE-962F-E297C4B81407}" xr6:coauthVersionLast="47" xr6:coauthVersionMax="47" xr10:uidLastSave="{00000000-0000-0000-0000-000000000000}"/>
  <bookViews>
    <workbookView xWindow="-120" yWindow="-120" windowWidth="29040" windowHeight="15720" xr2:uid="{BB3A6488-F8F8-4895-BB0E-B548D2AF5EA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" i="1" l="1"/>
  <c r="AI4" i="1"/>
  <c r="AG4" i="1"/>
  <c r="DI8" i="1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<sst xmlns="http://schemas.openxmlformats.org/spreadsheetml/2006/main" count="136" uniqueCount="105">
  <si>
    <t>Total</t>
  </si>
  <si>
    <t>Lomba do Pinheiro</t>
  </si>
  <si>
    <t>Partenon</t>
  </si>
  <si>
    <t>Restinga</t>
  </si>
  <si>
    <t>Glória</t>
  </si>
  <si>
    <t>Cristal</t>
  </si>
  <si>
    <t>Total Geral</t>
  </si>
  <si>
    <t>Bairros</t>
  </si>
  <si>
    <t>Anchieta</t>
  </si>
  <si>
    <t>Farrapos</t>
  </si>
  <si>
    <t>Humaitá</t>
  </si>
  <si>
    <t>Navegantes</t>
  </si>
  <si>
    <t>São Geraldo</t>
  </si>
  <si>
    <t>Boa Vista</t>
  </si>
  <si>
    <t>Cristo Redentor</t>
  </si>
  <si>
    <t>Higienópolis</t>
  </si>
  <si>
    <t>Jardim Europa</t>
  </si>
  <si>
    <t>Jardim Floresta</t>
  </si>
  <si>
    <t>Jardim Lindóia</t>
  </si>
  <si>
    <t>Jardim São Pedro</t>
  </si>
  <si>
    <t>Passo da Areia</t>
  </si>
  <si>
    <t>Santa Maria Goretti</t>
  </si>
  <si>
    <t>São João</t>
  </si>
  <si>
    <t>São Sebastião</t>
  </si>
  <si>
    <t>Vila Ipiranga</t>
  </si>
  <si>
    <t>Bom Jesus</t>
  </si>
  <si>
    <t>Chácara das Pedras</t>
  </si>
  <si>
    <t>Jardim Carvalho</t>
  </si>
  <si>
    <t>Jardim do Salso</t>
  </si>
  <si>
    <t>Jardim Sabará</t>
  </si>
  <si>
    <t>Morro Santana</t>
  </si>
  <si>
    <t>Três Figueiras</t>
  </si>
  <si>
    <t>Vila Jardim</t>
  </si>
  <si>
    <t>Agronomia</t>
  </si>
  <si>
    <t>Santa Rosa de Lima</t>
  </si>
  <si>
    <t>Sarandi</t>
  </si>
  <si>
    <t>Mário Quintana</t>
  </si>
  <si>
    <t>Coronel Aparício Borges</t>
  </si>
  <si>
    <t>Santo Antônio</t>
  </si>
  <si>
    <t>Vila São José</t>
  </si>
  <si>
    <t>Vila João Pessoa</t>
  </si>
  <si>
    <t>Pitinga</t>
  </si>
  <si>
    <t>Belém Velho</t>
  </si>
  <si>
    <t>Cascata</t>
  </si>
  <si>
    <t>Medianeira</t>
  </si>
  <si>
    <t>Santa Tereza</t>
  </si>
  <si>
    <t>Camaquã</t>
  </si>
  <si>
    <t>Campo Novo</t>
  </si>
  <si>
    <t>Cavalhada</t>
  </si>
  <si>
    <t>Nonoai</t>
  </si>
  <si>
    <t>Teresópolis</t>
  </si>
  <si>
    <t>Vila Nova</t>
  </si>
  <si>
    <t>Belém Novo</t>
  </si>
  <si>
    <t>Boa Vista do Sul</t>
  </si>
  <si>
    <t>Chapéu do Sol</t>
  </si>
  <si>
    <t>Extrema</t>
  </si>
  <si>
    <t>Lageado</t>
  </si>
  <si>
    <t>Lami</t>
  </si>
  <si>
    <t>Ponta Grossa</t>
  </si>
  <si>
    <t>São Caetano</t>
  </si>
  <si>
    <t>Costa e Silva</t>
  </si>
  <si>
    <t>Jardim Itu</t>
  </si>
  <si>
    <t>Jardim Leopoldina</t>
  </si>
  <si>
    <t>Parque Santa Fé</t>
  </si>
  <si>
    <t>Passo das Pedras</t>
  </si>
  <si>
    <t>Rubem Berta</t>
  </si>
  <si>
    <t>Aberta dos Morros</t>
  </si>
  <si>
    <t>Espírito Santo</t>
  </si>
  <si>
    <t>Guarujá</t>
  </si>
  <si>
    <t>Hípica</t>
  </si>
  <si>
    <t>Ipanema</t>
  </si>
  <si>
    <t>Jardim Isabel</t>
  </si>
  <si>
    <t>Pedra Redonda</t>
  </si>
  <si>
    <t>Serraria</t>
  </si>
  <si>
    <t>Sétimo Céu</t>
  </si>
  <si>
    <t>Tristeza</t>
  </si>
  <si>
    <t>Vila Assunção</t>
  </si>
  <si>
    <t>Vila Conceição</t>
  </si>
  <si>
    <t>Auxiliadora</t>
  </si>
  <si>
    <t>Azenha</t>
  </si>
  <si>
    <t>Bela Vista</t>
  </si>
  <si>
    <t>Bom Fim</t>
  </si>
  <si>
    <t>Centro Histórico</t>
  </si>
  <si>
    <t>Cidade Baixa</t>
  </si>
  <si>
    <t>Farroupilha</t>
  </si>
  <si>
    <t>Floresta</t>
  </si>
  <si>
    <t>Independência</t>
  </si>
  <si>
    <t>Jardim Botânico</t>
  </si>
  <si>
    <t>Menino Deus</t>
  </si>
  <si>
    <t>Moinhos de Vento</t>
  </si>
  <si>
    <t>Montserrat</t>
  </si>
  <si>
    <t>Petrópolis</t>
  </si>
  <si>
    <t>Praia de Belas</t>
  </si>
  <si>
    <t>Rio Branco</t>
  </si>
  <si>
    <t>Santa Cecília</t>
  </si>
  <si>
    <t>Santana</t>
  </si>
  <si>
    <t>Arquipélago</t>
  </si>
  <si>
    <t>População</t>
  </si>
  <si>
    <t>Percentual da população no total da ROP</t>
  </si>
  <si>
    <t>Percentual da população no total da cidade</t>
  </si>
  <si>
    <t xml:space="preserve">Domicílios particulares permanentes ocupados (DPPO) </t>
  </si>
  <si>
    <t>Moradores em DPPO</t>
  </si>
  <si>
    <t>Média de moradores em DPPO</t>
  </si>
  <si>
    <t>Dados</t>
  </si>
  <si>
    <t>Bairro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</si>
</sst>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3" fontId="2" fillId="0" borderId="0" xfId="0" applyNumberFormat="1" applyFont="1"/>
    <xf numFmtId="2" fontId="2" fillId="0" borderId="0" xfId="0" applyNumberFormat="1" applyFont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5" xfId="0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3" fontId="2" fillId="0" borderId="11" xfId="0" applyNumberFormat="1" applyFont="1" applyBorder="1"/>
    <xf numFmtId="4" fontId="2" fillId="0" borderId="11" xfId="0" applyNumberFormat="1" applyFont="1" applyBorder="1"/>
    <xf numFmtId="2" fontId="2" fillId="0" borderId="12" xfId="0" applyNumberFormat="1" applyFont="1" applyBorder="1"/>
    <xf numFmtId="0" fontId="2" fillId="0" borderId="1" xfId="0" applyFont="1" applyBorder="1"/>
    <xf numFmtId="3" fontId="2" fillId="0" borderId="10" xfId="0" applyNumberFormat="1" applyFont="1" applyBorder="1"/>
    <xf numFmtId="2" fontId="2" fillId="0" borderId="11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3" fontId="2" fillId="0" borderId="0" xfId="0" applyNumberFormat="1" applyFont="1" applyBorder="1"/>
    <xf numFmtId="4" fontId="2" fillId="0" borderId="0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0786E84F-01DB-48D4-A1A9-AD37F819D4A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8B45D-F950-47C2-A5C5-B669F1E719D3}">
  <dimension ref="A1:DM14"/>
  <sheetViews>
    <sheetView tabSelected="1" workbookViewId="0">
      <selection activeCell="DK4" sqref="DK4"/>
    </sheetView>
  </sheetViews>
  <sheetFormatPr defaultRowHeight="15" x14ac:dyDescent="0.25"/>
  <cols>
    <col min="1" max="1" width="44.28515625" bestFit="1" customWidth="1"/>
    <col min="2" max="2" width="7.85546875" hidden="1" customWidth="1"/>
    <col min="3" max="3" width="8.140625" hidden="1" customWidth="1"/>
    <col min="4" max="4" width="7.7109375" hidden="1" customWidth="1"/>
    <col min="5" max="5" width="10" hidden="1" customWidth="1"/>
    <col min="6" max="6" width="10.5703125" hidden="1" customWidth="1"/>
    <col min="7" max="7" width="7.28515625" style="1" hidden="1" customWidth="1"/>
    <col min="8" max="8" width="8.42578125" hidden="1" customWidth="1"/>
    <col min="9" max="9" width="13.28515625" hidden="1" customWidth="1"/>
    <col min="10" max="10" width="11" hidden="1" customWidth="1"/>
    <col min="11" max="11" width="12.28515625" hidden="1" customWidth="1"/>
    <col min="12" max="12" width="13.28515625" hidden="1" customWidth="1"/>
    <col min="13" max="13" width="12.5703125" hidden="1" customWidth="1"/>
    <col min="14" max="14" width="14.7109375" hidden="1" customWidth="1"/>
    <col min="15" max="15" width="12.7109375" hidden="1" customWidth="1"/>
    <col min="16" max="16" width="16.7109375" hidden="1" customWidth="1"/>
    <col min="17" max="17" width="7.85546875" hidden="1" customWidth="1"/>
    <col min="18" max="18" width="12" hidden="1" customWidth="1"/>
    <col min="19" max="19" width="11.28515625" hidden="1" customWidth="1"/>
    <col min="20" max="20" width="7.42578125" hidden="1" customWidth="1"/>
    <col min="21" max="21" width="9" hidden="1" customWidth="1"/>
    <col min="22" max="22" width="16.85546875" hidden="1" customWidth="1"/>
    <col min="23" max="23" width="14" hidden="1" customWidth="1"/>
    <col min="24" max="24" width="13.5703125" hidden="1" customWidth="1"/>
    <col min="25" max="25" width="12.28515625" hidden="1" customWidth="1"/>
    <col min="26" max="26" width="12.85546875" hidden="1" customWidth="1"/>
    <col min="27" max="27" width="12" hidden="1" customWidth="1"/>
    <col min="28" max="28" width="9.85546875" hidden="1" customWidth="1"/>
    <col min="29" max="29" width="7.42578125" hidden="1" customWidth="1"/>
    <col min="30" max="30" width="13.42578125" hidden="1" customWidth="1"/>
    <col min="31" max="31" width="15.85546875" hidden="1" customWidth="1"/>
    <col min="32" max="32" width="10.7109375" hidden="1" customWidth="1"/>
    <col min="33" max="33" width="17.85546875" hidden="1" customWidth="1"/>
    <col min="34" max="34" width="10.85546875" hidden="1" customWidth="1"/>
    <col min="35" max="35" width="10.7109375" hidden="1" customWidth="1"/>
    <col min="36" max="36" width="17.140625" hidden="1" customWidth="1"/>
    <col min="37" max="37" width="13.42578125" hidden="1" customWidth="1"/>
    <col min="38" max="38" width="20.140625" hidden="1" customWidth="1"/>
    <col min="39" max="39" width="8.140625" hidden="1" customWidth="1"/>
    <col min="40" max="40" width="12" hidden="1" customWidth="1"/>
    <col min="41" max="41" width="11.140625" hidden="1" customWidth="1"/>
    <col min="42" max="42" width="14.28515625" hidden="1" customWidth="1"/>
    <col min="43" max="43" width="7.42578125" hidden="1" customWidth="1"/>
    <col min="44" max="44" width="10.7109375" hidden="1" customWidth="1"/>
    <col min="45" max="45" width="10.140625" hidden="1" customWidth="1"/>
    <col min="46" max="46" width="9.28515625" hidden="1" customWidth="1"/>
    <col min="47" max="47" width="11.7109375" hidden="1" customWidth="1"/>
    <col min="48" max="48" width="8.5703125" hidden="1" customWidth="1"/>
    <col min="49" max="50" width="8.7109375" hidden="1" customWidth="1"/>
    <col min="51" max="51" width="13.85546875" hidden="1" customWidth="1"/>
    <col min="52" max="52" width="13.140625" hidden="1" customWidth="1"/>
    <col min="53" max="53" width="9.85546875" hidden="1" customWidth="1"/>
    <col min="54" max="54" width="13.85546875" hidden="1" customWidth="1"/>
    <col min="55" max="55" width="12.42578125" hidden="1" customWidth="1"/>
    <col min="56" max="56" width="8.42578125" hidden="1" customWidth="1"/>
    <col min="57" max="57" width="10.85546875" hidden="1" customWidth="1"/>
    <col min="58" max="58" width="9.42578125" hidden="1" customWidth="1"/>
    <col min="59" max="59" width="6.7109375" hidden="1" customWidth="1"/>
    <col min="60" max="60" width="10.140625" hidden="1" customWidth="1"/>
    <col min="61" max="61" width="8.5703125" hidden="1" customWidth="1"/>
    <col min="62" max="62" width="7.42578125" hidden="1" customWidth="1"/>
    <col min="63" max="63" width="10.140625" hidden="1" customWidth="1"/>
    <col min="64" max="64" width="13.85546875" hidden="1" customWidth="1"/>
    <col min="65" max="65" width="12.140625" hidden="1" customWidth="1"/>
    <col min="66" max="66" width="7.28515625" hidden="1" customWidth="1"/>
    <col min="67" max="67" width="7.42578125" hidden="1" customWidth="1"/>
    <col min="68" max="68" width="5.42578125" hidden="1" customWidth="1"/>
    <col min="69" max="69" width="11.5703125" hidden="1" customWidth="1"/>
    <col min="70" max="70" width="10.7109375" hidden="1" customWidth="1"/>
    <col min="71" max="71" width="9.140625" hidden="1" customWidth="1"/>
    <col min="72" max="72" width="11" hidden="1" customWidth="1"/>
    <col min="73" max="73" width="8.85546875" hidden="1" customWidth="1"/>
    <col min="74" max="74" width="15.5703125" hidden="1" customWidth="1"/>
    <col min="75" max="75" width="13.7109375" hidden="1" customWidth="1"/>
    <col min="76" max="76" width="15" hidden="1" customWidth="1"/>
    <col min="77" max="77" width="10.85546875" hidden="1" customWidth="1"/>
    <col min="78" max="78" width="6.42578125" hidden="1" customWidth="1"/>
    <col min="79" max="79" width="15.85546875" bestFit="1" customWidth="1"/>
    <col min="80" max="80" width="11.85546875" bestFit="1" customWidth="1"/>
    <col min="81" max="81" width="7.42578125" bestFit="1" customWidth="1"/>
    <col min="82" max="82" width="6.42578125" bestFit="1" customWidth="1"/>
    <col min="83" max="83" width="7.85546875" bestFit="1" customWidth="1"/>
    <col min="84" max="84" width="11.5703125" bestFit="1" customWidth="1"/>
    <col min="85" max="85" width="12.85546875" bestFit="1" customWidth="1"/>
    <col min="86" max="86" width="7.42578125" bestFit="1" customWidth="1"/>
    <col min="87" max="87" width="9.5703125" bestFit="1" customWidth="1"/>
    <col min="88" max="88" width="7.140625" bestFit="1" customWidth="1"/>
    <col min="89" max="89" width="12.140625" bestFit="1" customWidth="1"/>
    <col min="90" max="90" width="12.7109375" bestFit="1" customWidth="1"/>
    <col min="91" max="91" width="6.42578125" bestFit="1" customWidth="1"/>
    <col min="92" max="92" width="10.28515625" hidden="1" customWidth="1"/>
    <col min="93" max="93" width="6.5703125" hidden="1" customWidth="1"/>
    <col min="94" max="94" width="8.85546875" hidden="1" customWidth="1"/>
    <col min="95" max="95" width="7.7109375" hidden="1" customWidth="1"/>
    <col min="96" max="96" width="14" hidden="1" customWidth="1"/>
    <col min="97" max="97" width="11.28515625" hidden="1" customWidth="1"/>
    <col min="98" max="98" width="10.42578125" hidden="1" customWidth="1"/>
    <col min="99" max="99" width="7.42578125" hidden="1" customWidth="1"/>
    <col min="100" max="100" width="12.5703125" hidden="1" customWidth="1"/>
    <col min="101" max="101" width="13.85546875" hidden="1" customWidth="1"/>
    <col min="102" max="102" width="11.28515625" hidden="1" customWidth="1"/>
    <col min="103" max="103" width="15.28515625" hidden="1" customWidth="1"/>
    <col min="104" max="104" width="9.85546875" hidden="1" customWidth="1"/>
    <col min="105" max="105" width="9.140625" hidden="1" customWidth="1"/>
    <col min="106" max="106" width="12.28515625" hidden="1" customWidth="1"/>
    <col min="107" max="107" width="9.5703125" hidden="1" customWidth="1"/>
    <col min="108" max="108" width="11.140625" hidden="1" customWidth="1"/>
    <col min="109" max="110" width="7.42578125" hidden="1" customWidth="1"/>
    <col min="111" max="111" width="10.5703125" hidden="1" customWidth="1"/>
    <col min="112" max="112" width="6.42578125" hidden="1" customWidth="1"/>
    <col min="113" max="113" width="9.7109375" hidden="1" customWidth="1"/>
  </cols>
  <sheetData>
    <row r="1" spans="1:117" ht="18" customHeight="1" thickBot="1" x14ac:dyDescent="0.3">
      <c r="A1" s="46" t="s">
        <v>103</v>
      </c>
      <c r="B1" s="60" t="s">
        <v>7</v>
      </c>
      <c r="C1" s="61"/>
      <c r="D1" s="61"/>
      <c r="E1" s="61"/>
      <c r="F1" s="62"/>
      <c r="G1" s="39" t="s">
        <v>0</v>
      </c>
      <c r="H1" s="58" t="s">
        <v>7</v>
      </c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49" t="s">
        <v>0</v>
      </c>
      <c r="U1" s="59" t="s">
        <v>7</v>
      </c>
      <c r="V1" s="59"/>
      <c r="W1" s="59"/>
      <c r="X1" s="59"/>
      <c r="Y1" s="59"/>
      <c r="Z1" s="59"/>
      <c r="AA1" s="59"/>
      <c r="AB1" s="59"/>
      <c r="AC1" s="49" t="s">
        <v>0</v>
      </c>
      <c r="AD1" s="59" t="s">
        <v>7</v>
      </c>
      <c r="AE1" s="59"/>
      <c r="AF1" s="49" t="s">
        <v>0</v>
      </c>
      <c r="AG1" s="58" t="s">
        <v>7</v>
      </c>
      <c r="AH1" s="58"/>
      <c r="AI1" s="49" t="s">
        <v>0</v>
      </c>
      <c r="AJ1" s="38" t="s">
        <v>104</v>
      </c>
      <c r="AK1" s="49" t="s">
        <v>0</v>
      </c>
      <c r="AL1" s="44" t="s">
        <v>7</v>
      </c>
      <c r="AM1" s="45"/>
      <c r="AN1" s="45"/>
      <c r="AO1" s="45"/>
      <c r="AP1" s="57"/>
      <c r="AQ1" s="39" t="s">
        <v>0</v>
      </c>
      <c r="AR1" s="44" t="s">
        <v>7</v>
      </c>
      <c r="AS1" s="57"/>
      <c r="AT1" s="48" t="s">
        <v>0</v>
      </c>
      <c r="AU1" s="42" t="s">
        <v>7</v>
      </c>
      <c r="AV1" s="42"/>
      <c r="AW1" s="42"/>
      <c r="AX1" s="49" t="s">
        <v>0</v>
      </c>
      <c r="AY1" s="44" t="s">
        <v>7</v>
      </c>
      <c r="AZ1" s="45"/>
      <c r="BA1" s="49" t="s">
        <v>0</v>
      </c>
      <c r="BB1" s="56" t="s">
        <v>104</v>
      </c>
      <c r="BC1" s="49" t="s">
        <v>0</v>
      </c>
      <c r="BD1" s="42" t="s">
        <v>7</v>
      </c>
      <c r="BE1" s="42"/>
      <c r="BF1" s="42"/>
      <c r="BG1" s="42"/>
      <c r="BH1" s="42"/>
      <c r="BI1" s="42"/>
      <c r="BJ1" s="49" t="s">
        <v>0</v>
      </c>
      <c r="BK1" s="41" t="s">
        <v>7</v>
      </c>
      <c r="BL1" s="42"/>
      <c r="BM1" s="42"/>
      <c r="BN1" s="42"/>
      <c r="BO1" s="42"/>
      <c r="BP1" s="42"/>
      <c r="BQ1" s="42"/>
      <c r="BR1" s="43"/>
      <c r="BS1" s="49" t="s">
        <v>0</v>
      </c>
      <c r="BT1" s="41" t="s">
        <v>7</v>
      </c>
      <c r="BU1" s="42"/>
      <c r="BV1" s="42"/>
      <c r="BW1" s="42"/>
      <c r="BX1" s="42"/>
      <c r="BY1" s="43"/>
      <c r="BZ1" s="49" t="s">
        <v>0</v>
      </c>
      <c r="CA1" s="44" t="s">
        <v>7</v>
      </c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39" t="s">
        <v>0</v>
      </c>
      <c r="CN1" s="41" t="s">
        <v>7</v>
      </c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3"/>
      <c r="DF1" s="39" t="s">
        <v>0</v>
      </c>
      <c r="DG1" s="15" t="s">
        <v>104</v>
      </c>
      <c r="DH1" s="39" t="s">
        <v>0</v>
      </c>
      <c r="DI1" s="2" t="s">
        <v>6</v>
      </c>
    </row>
    <row r="2" spans="1:117" ht="18" customHeight="1" thickBot="1" x14ac:dyDescent="0.3">
      <c r="A2" s="47"/>
      <c r="B2" s="14" t="s">
        <v>8</v>
      </c>
      <c r="C2" s="14" t="s">
        <v>9</v>
      </c>
      <c r="D2" s="14" t="s">
        <v>10</v>
      </c>
      <c r="E2" s="14" t="s">
        <v>11</v>
      </c>
      <c r="F2" s="14" t="s">
        <v>12</v>
      </c>
      <c r="G2" s="40"/>
      <c r="H2" s="36" t="s">
        <v>13</v>
      </c>
      <c r="I2" s="36" t="s">
        <v>14</v>
      </c>
      <c r="J2" s="36" t="s">
        <v>15</v>
      </c>
      <c r="K2" s="36" t="s">
        <v>16</v>
      </c>
      <c r="L2" s="36" t="s">
        <v>17</v>
      </c>
      <c r="M2" s="36" t="s">
        <v>18</v>
      </c>
      <c r="N2" s="36" t="s">
        <v>19</v>
      </c>
      <c r="O2" s="36" t="s">
        <v>20</v>
      </c>
      <c r="P2" s="36" t="s">
        <v>21</v>
      </c>
      <c r="Q2" s="36" t="s">
        <v>22</v>
      </c>
      <c r="R2" s="36" t="s">
        <v>23</v>
      </c>
      <c r="S2" s="36" t="s">
        <v>24</v>
      </c>
      <c r="T2" s="50"/>
      <c r="U2" s="28" t="s">
        <v>25</v>
      </c>
      <c r="V2" s="28" t="s">
        <v>26</v>
      </c>
      <c r="W2" s="28" t="s">
        <v>27</v>
      </c>
      <c r="X2" s="28" t="s">
        <v>28</v>
      </c>
      <c r="Y2" s="28" t="s">
        <v>29</v>
      </c>
      <c r="Z2" s="28" t="s">
        <v>30</v>
      </c>
      <c r="AA2" s="28" t="s">
        <v>31</v>
      </c>
      <c r="AB2" s="28" t="s">
        <v>32</v>
      </c>
      <c r="AC2" s="50"/>
      <c r="AD2" s="32" t="s">
        <v>33</v>
      </c>
      <c r="AE2" s="32" t="s">
        <v>1</v>
      </c>
      <c r="AF2" s="50"/>
      <c r="AG2" s="37" t="s">
        <v>34</v>
      </c>
      <c r="AH2" s="37" t="s">
        <v>35</v>
      </c>
      <c r="AI2" s="50"/>
      <c r="AJ2" s="35" t="s">
        <v>36</v>
      </c>
      <c r="AK2" s="50"/>
      <c r="AL2" s="32" t="s">
        <v>37</v>
      </c>
      <c r="AM2" s="32" t="s">
        <v>2</v>
      </c>
      <c r="AN2" s="32" t="s">
        <v>38</v>
      </c>
      <c r="AO2" s="32" t="s">
        <v>39</v>
      </c>
      <c r="AP2" s="32" t="s">
        <v>40</v>
      </c>
      <c r="AQ2" s="40"/>
      <c r="AR2" s="32" t="s">
        <v>41</v>
      </c>
      <c r="AS2" s="32" t="s">
        <v>3</v>
      </c>
      <c r="AT2" s="53"/>
      <c r="AU2" s="34" t="s">
        <v>42</v>
      </c>
      <c r="AV2" s="32" t="s">
        <v>43</v>
      </c>
      <c r="AW2" s="32" t="s">
        <v>4</v>
      </c>
      <c r="AX2" s="50"/>
      <c r="AY2" s="32" t="s">
        <v>44</v>
      </c>
      <c r="AZ2" s="31" t="s">
        <v>45</v>
      </c>
      <c r="BA2" s="50"/>
      <c r="BB2" s="52" t="s">
        <v>5</v>
      </c>
      <c r="BC2" s="50"/>
      <c r="BD2" s="17" t="s">
        <v>46</v>
      </c>
      <c r="BE2" s="28" t="s">
        <v>47</v>
      </c>
      <c r="BF2" s="28" t="s">
        <v>48</v>
      </c>
      <c r="BG2" s="28" t="s">
        <v>49</v>
      </c>
      <c r="BH2" s="28" t="s">
        <v>50</v>
      </c>
      <c r="BI2" s="16" t="s">
        <v>51</v>
      </c>
      <c r="BJ2" s="50"/>
      <c r="BK2" s="28" t="s">
        <v>52</v>
      </c>
      <c r="BL2" s="28" t="s">
        <v>53</v>
      </c>
      <c r="BM2" s="28" t="s">
        <v>54</v>
      </c>
      <c r="BN2" s="28" t="s">
        <v>55</v>
      </c>
      <c r="BO2" s="28" t="s">
        <v>56</v>
      </c>
      <c r="BP2" s="28" t="s">
        <v>57</v>
      </c>
      <c r="BQ2" s="28" t="s">
        <v>58</v>
      </c>
      <c r="BR2" s="28" t="s">
        <v>59</v>
      </c>
      <c r="BS2" s="50"/>
      <c r="BT2" s="28" t="s">
        <v>60</v>
      </c>
      <c r="BU2" s="28" t="s">
        <v>61</v>
      </c>
      <c r="BV2" s="28" t="s">
        <v>62</v>
      </c>
      <c r="BW2" s="28" t="s">
        <v>63</v>
      </c>
      <c r="BX2" s="28" t="s">
        <v>64</v>
      </c>
      <c r="BY2" s="28" t="s">
        <v>65</v>
      </c>
      <c r="BZ2" s="50"/>
      <c r="CA2" s="28" t="s">
        <v>66</v>
      </c>
      <c r="CB2" s="28" t="s">
        <v>67</v>
      </c>
      <c r="CC2" s="28" t="s">
        <v>68</v>
      </c>
      <c r="CD2" s="28" t="s">
        <v>69</v>
      </c>
      <c r="CE2" s="28" t="s">
        <v>70</v>
      </c>
      <c r="CF2" s="28" t="s">
        <v>71</v>
      </c>
      <c r="CG2" s="28" t="s">
        <v>72</v>
      </c>
      <c r="CH2" s="28" t="s">
        <v>73</v>
      </c>
      <c r="CI2" s="28" t="s">
        <v>74</v>
      </c>
      <c r="CJ2" s="28" t="s">
        <v>75</v>
      </c>
      <c r="CK2" s="28" t="s">
        <v>76</v>
      </c>
      <c r="CL2" s="28" t="s">
        <v>77</v>
      </c>
      <c r="CM2" s="40"/>
      <c r="CN2" s="28" t="s">
        <v>78</v>
      </c>
      <c r="CO2" s="28" t="s">
        <v>79</v>
      </c>
      <c r="CP2" s="28" t="s">
        <v>80</v>
      </c>
      <c r="CQ2" s="28" t="s">
        <v>81</v>
      </c>
      <c r="CR2" s="28" t="s">
        <v>82</v>
      </c>
      <c r="CS2" s="28" t="s">
        <v>83</v>
      </c>
      <c r="CT2" s="28" t="s">
        <v>84</v>
      </c>
      <c r="CU2" s="28" t="s">
        <v>85</v>
      </c>
      <c r="CV2" s="28" t="s">
        <v>86</v>
      </c>
      <c r="CW2" s="28" t="s">
        <v>87</v>
      </c>
      <c r="CX2" s="28" t="s">
        <v>88</v>
      </c>
      <c r="CY2" s="28" t="s">
        <v>89</v>
      </c>
      <c r="CZ2" s="28" t="s">
        <v>90</v>
      </c>
      <c r="DA2" s="28" t="s">
        <v>91</v>
      </c>
      <c r="DB2" s="28" t="s">
        <v>92</v>
      </c>
      <c r="DC2" s="28" t="s">
        <v>93</v>
      </c>
      <c r="DD2" s="28" t="s">
        <v>94</v>
      </c>
      <c r="DE2" s="28" t="s">
        <v>95</v>
      </c>
      <c r="DF2" s="40"/>
      <c r="DG2" s="33" t="s">
        <v>96</v>
      </c>
      <c r="DH2" s="40"/>
      <c r="DI2" s="3"/>
    </row>
    <row r="3" spans="1:117" ht="18" customHeight="1" x14ac:dyDescent="0.25">
      <c r="A3" s="6" t="s">
        <v>97</v>
      </c>
      <c r="B3" s="8">
        <v>791</v>
      </c>
      <c r="C3" s="8">
        <v>17591</v>
      </c>
      <c r="D3" s="8">
        <v>12744</v>
      </c>
      <c r="E3" s="8">
        <v>3315</v>
      </c>
      <c r="F3" s="8">
        <v>6948</v>
      </c>
      <c r="G3" s="9">
        <v>41389</v>
      </c>
      <c r="H3" s="25">
        <v>9254</v>
      </c>
      <c r="I3" s="25">
        <v>15144</v>
      </c>
      <c r="J3" s="25">
        <v>10284</v>
      </c>
      <c r="K3" s="25">
        <v>4372</v>
      </c>
      <c r="L3" s="25">
        <v>2228</v>
      </c>
      <c r="M3" s="25">
        <v>7587</v>
      </c>
      <c r="N3" s="25">
        <v>3320</v>
      </c>
      <c r="O3" s="25">
        <v>22530</v>
      </c>
      <c r="P3" s="25">
        <v>3035</v>
      </c>
      <c r="Q3" s="25">
        <v>10621</v>
      </c>
      <c r="R3" s="25">
        <v>7514</v>
      </c>
      <c r="S3" s="25">
        <v>18041</v>
      </c>
      <c r="T3" s="8">
        <v>113930</v>
      </c>
      <c r="U3" s="25">
        <v>24589</v>
      </c>
      <c r="V3" s="25">
        <v>5639</v>
      </c>
      <c r="W3" s="25">
        <v>23405</v>
      </c>
      <c r="X3" s="25">
        <v>6576</v>
      </c>
      <c r="Y3" s="25">
        <v>11270</v>
      </c>
      <c r="Z3" s="25">
        <v>21640</v>
      </c>
      <c r="AA3" s="25">
        <v>4016</v>
      </c>
      <c r="AB3" s="25">
        <v>11411</v>
      </c>
      <c r="AC3" s="25">
        <v>108546</v>
      </c>
      <c r="AD3" s="25">
        <v>2677</v>
      </c>
      <c r="AE3" s="25">
        <v>59200</v>
      </c>
      <c r="AF3" s="25">
        <v>61877</v>
      </c>
      <c r="AG3" s="25">
        <v>34627</v>
      </c>
      <c r="AH3" s="25">
        <v>51539</v>
      </c>
      <c r="AI3" s="25">
        <v>86166</v>
      </c>
      <c r="AJ3" s="18">
        <v>44068</v>
      </c>
      <c r="AK3" s="25">
        <v>44068</v>
      </c>
      <c r="AL3" s="25">
        <v>18966</v>
      </c>
      <c r="AM3" s="25">
        <v>43587</v>
      </c>
      <c r="AN3" s="25">
        <v>13105</v>
      </c>
      <c r="AO3" s="25">
        <v>24011</v>
      </c>
      <c r="AP3" s="25">
        <v>10431</v>
      </c>
      <c r="AQ3" s="19">
        <v>110100</v>
      </c>
      <c r="AR3" s="25">
        <v>7012</v>
      </c>
      <c r="AS3" s="25">
        <v>62448</v>
      </c>
      <c r="AT3" s="19">
        <v>69460</v>
      </c>
      <c r="AU3" s="19">
        <v>10893</v>
      </c>
      <c r="AV3" s="25">
        <v>9234</v>
      </c>
      <c r="AW3" s="25">
        <v>15248</v>
      </c>
      <c r="AX3" s="25">
        <v>35375</v>
      </c>
      <c r="AY3" s="25">
        <v>8749</v>
      </c>
      <c r="AZ3" s="54">
        <v>31358</v>
      </c>
      <c r="BA3" s="25">
        <v>40107</v>
      </c>
      <c r="BB3" s="54">
        <v>24851</v>
      </c>
      <c r="BC3" s="25">
        <v>24851</v>
      </c>
      <c r="BD3" s="19">
        <v>17935</v>
      </c>
      <c r="BE3" s="25">
        <v>8743</v>
      </c>
      <c r="BF3" s="25">
        <v>25209</v>
      </c>
      <c r="BG3" s="25">
        <v>20776</v>
      </c>
      <c r="BH3" s="25">
        <v>13072</v>
      </c>
      <c r="BI3" s="25">
        <v>32217</v>
      </c>
      <c r="BJ3" s="19">
        <v>117952</v>
      </c>
      <c r="BK3" s="25">
        <v>9851</v>
      </c>
      <c r="BL3" s="25">
        <v>2703</v>
      </c>
      <c r="BM3" s="25">
        <v>5547</v>
      </c>
      <c r="BN3" s="25">
        <v>2360</v>
      </c>
      <c r="BO3" s="25">
        <v>5676</v>
      </c>
      <c r="BP3" s="25">
        <v>6677</v>
      </c>
      <c r="BQ3" s="25">
        <v>8939</v>
      </c>
      <c r="BR3" s="25">
        <v>733</v>
      </c>
      <c r="BS3" s="25">
        <v>42486</v>
      </c>
      <c r="BT3" s="29">
        <v>13585</v>
      </c>
      <c r="BU3" s="29">
        <v>17565</v>
      </c>
      <c r="BV3" s="29">
        <v>16151</v>
      </c>
      <c r="BW3" s="29">
        <v>6673</v>
      </c>
      <c r="BX3" s="29">
        <v>14435</v>
      </c>
      <c r="BY3" s="29">
        <v>27930</v>
      </c>
      <c r="BZ3" s="19">
        <v>96339</v>
      </c>
      <c r="CA3" s="25">
        <v>9854</v>
      </c>
      <c r="CB3" s="25">
        <v>4953</v>
      </c>
      <c r="CC3" s="25">
        <v>6145</v>
      </c>
      <c r="CD3" s="25">
        <v>28643</v>
      </c>
      <c r="CE3" s="25">
        <v>13403</v>
      </c>
      <c r="CF3" s="25">
        <v>2592</v>
      </c>
      <c r="CG3" s="25">
        <v>570</v>
      </c>
      <c r="CH3" s="25">
        <v>4385</v>
      </c>
      <c r="CI3" s="25">
        <v>1166</v>
      </c>
      <c r="CJ3" s="25">
        <v>17201</v>
      </c>
      <c r="CK3" s="25">
        <v>3974</v>
      </c>
      <c r="CL3" s="25">
        <v>969</v>
      </c>
      <c r="CM3" s="25">
        <v>93855</v>
      </c>
      <c r="CN3" s="25">
        <v>8909</v>
      </c>
      <c r="CO3" s="25">
        <v>12064</v>
      </c>
      <c r="CP3" s="25">
        <v>11819</v>
      </c>
      <c r="CQ3" s="25">
        <v>10160</v>
      </c>
      <c r="CR3" s="25">
        <v>30569</v>
      </c>
      <c r="CS3" s="25">
        <v>13014</v>
      </c>
      <c r="CT3" s="25">
        <v>774</v>
      </c>
      <c r="CU3" s="25">
        <v>8798</v>
      </c>
      <c r="CV3" s="25">
        <v>6885</v>
      </c>
      <c r="CW3" s="25">
        <v>11349</v>
      </c>
      <c r="CX3" s="25">
        <v>27961</v>
      </c>
      <c r="CY3" s="25">
        <v>9995</v>
      </c>
      <c r="CZ3" s="25">
        <v>10357</v>
      </c>
      <c r="DA3" s="25">
        <v>37613</v>
      </c>
      <c r="DB3" s="25">
        <v>1522</v>
      </c>
      <c r="DC3" s="25">
        <v>15710</v>
      </c>
      <c r="DD3" s="25">
        <v>4640</v>
      </c>
      <c r="DE3" s="25">
        <v>17794</v>
      </c>
      <c r="DF3" s="25">
        <v>239933</v>
      </c>
      <c r="DG3" s="18">
        <v>6411</v>
      </c>
      <c r="DH3" s="25">
        <v>6411</v>
      </c>
      <c r="DI3" s="4">
        <v>1332845</v>
      </c>
    </row>
    <row r="4" spans="1:117" x14ac:dyDescent="0.25">
      <c r="A4" s="6" t="s">
        <v>98</v>
      </c>
      <c r="B4" s="10">
        <f t="shared" ref="B4:G4" si="0">B3/$G3*100</f>
        <v>1.9111358090313852</v>
      </c>
      <c r="C4" s="10">
        <f t="shared" si="0"/>
        <v>42.501630868105053</v>
      </c>
      <c r="D4" s="10">
        <f t="shared" si="0"/>
        <v>30.790789823383026</v>
      </c>
      <c r="E4" s="10">
        <f t="shared" si="0"/>
        <v>8.009374471477928</v>
      </c>
      <c r="F4" s="10">
        <f t="shared" si="0"/>
        <v>16.787069028002609</v>
      </c>
      <c r="G4" s="11">
        <f t="shared" si="0"/>
        <v>100</v>
      </c>
      <c r="H4" s="26">
        <f t="shared" ref="H4:T4" si="1">H3/$T3*100</f>
        <v>8.1225313789168787</v>
      </c>
      <c r="I4" s="26">
        <f t="shared" si="1"/>
        <v>13.292372509435618</v>
      </c>
      <c r="J4" s="26">
        <f t="shared" si="1"/>
        <v>9.0265952778021585</v>
      </c>
      <c r="K4" s="26">
        <f t="shared" si="1"/>
        <v>3.8374440445887821</v>
      </c>
      <c r="L4" s="26">
        <f t="shared" si="1"/>
        <v>1.9555867638023348</v>
      </c>
      <c r="M4" s="26">
        <f t="shared" si="1"/>
        <v>6.6593522338277893</v>
      </c>
      <c r="N4" s="26">
        <f t="shared" si="1"/>
        <v>2.9140700430088651</v>
      </c>
      <c r="O4" s="26">
        <f t="shared" si="1"/>
        <v>19.775300623189679</v>
      </c>
      <c r="P4" s="26">
        <f t="shared" si="1"/>
        <v>2.663916439919249</v>
      </c>
      <c r="Q4" s="26">
        <f t="shared" si="1"/>
        <v>9.3223909418063737</v>
      </c>
      <c r="R4" s="26">
        <f t="shared" si="1"/>
        <v>6.5952778021592202</v>
      </c>
      <c r="S4" s="26">
        <f t="shared" si="1"/>
        <v>15.835161941543053</v>
      </c>
      <c r="T4" s="10">
        <f t="shared" si="1"/>
        <v>100</v>
      </c>
      <c r="U4" s="26">
        <f t="shared" ref="U4:AC4" si="2">U3/$AC3*100</f>
        <v>22.653068745048184</v>
      </c>
      <c r="V4" s="26">
        <f t="shared" si="2"/>
        <v>5.1950325207746024</v>
      </c>
      <c r="W4" s="26">
        <f t="shared" si="2"/>
        <v>21.562286956681959</v>
      </c>
      <c r="X4" s="26">
        <f t="shared" si="2"/>
        <v>6.05826101376375</v>
      </c>
      <c r="Y4" s="26">
        <f t="shared" si="2"/>
        <v>10.382694894330514</v>
      </c>
      <c r="Z4" s="26">
        <f t="shared" si="2"/>
        <v>19.936248226558327</v>
      </c>
      <c r="AA4" s="26">
        <f t="shared" si="2"/>
        <v>3.6998139037827285</v>
      </c>
      <c r="AB4" s="26">
        <f t="shared" si="2"/>
        <v>10.512593739059938</v>
      </c>
      <c r="AC4" s="26">
        <f t="shared" si="2"/>
        <v>100</v>
      </c>
      <c r="AD4" s="26">
        <f>AD3/$AF3*100</f>
        <v>4.3263248056628472</v>
      </c>
      <c r="AE4" s="26">
        <f>AE3/$AF3*100</f>
        <v>95.67367519433715</v>
      </c>
      <c r="AF4" s="26">
        <f>AF3/$AF3*100</f>
        <v>100</v>
      </c>
      <c r="AG4" s="26">
        <f>AG3/$AI3*100</f>
        <v>40.186384420769208</v>
      </c>
      <c r="AH4" s="26">
        <f t="shared" ref="AH4:AI4" si="3">AH3/$AI3*100</f>
        <v>59.813615579230785</v>
      </c>
      <c r="AI4" s="26">
        <f t="shared" si="3"/>
        <v>100</v>
      </c>
      <c r="AJ4" s="20">
        <v>100</v>
      </c>
      <c r="AK4" s="26">
        <v>100</v>
      </c>
      <c r="AL4" s="26">
        <f t="shared" ref="AL4:AQ4" si="4">AL3/$AQ3*100</f>
        <v>17.226158038147137</v>
      </c>
      <c r="AM4" s="26">
        <f t="shared" si="4"/>
        <v>39.588555858310627</v>
      </c>
      <c r="AN4" s="26">
        <f t="shared" si="4"/>
        <v>11.90281562216167</v>
      </c>
      <c r="AO4" s="26">
        <f t="shared" si="4"/>
        <v>21.80835603996367</v>
      </c>
      <c r="AP4" s="26">
        <f t="shared" si="4"/>
        <v>9.4741144414168943</v>
      </c>
      <c r="AQ4" s="21">
        <f t="shared" si="4"/>
        <v>100</v>
      </c>
      <c r="AR4" s="26">
        <f>AR3/$AT3*100</f>
        <v>10.09501871580766</v>
      </c>
      <c r="AS4" s="26">
        <f>AS3/$AT3*100</f>
        <v>89.904981284192345</v>
      </c>
      <c r="AT4" s="21">
        <f>AT3/$AT3*100</f>
        <v>100</v>
      </c>
      <c r="AU4" s="21">
        <f>AU3/$AX3*100</f>
        <v>30.792932862190813</v>
      </c>
      <c r="AV4" s="26">
        <f>AV3/$AX3*100</f>
        <v>26.103180212014131</v>
      </c>
      <c r="AW4" s="26">
        <f>AW3/$AX3*100</f>
        <v>43.103886925795052</v>
      </c>
      <c r="AX4" s="26">
        <f>AX3/$AX3*100</f>
        <v>100</v>
      </c>
      <c r="AY4" s="26">
        <f>AY3/$BA3*100</f>
        <v>21.814147156356746</v>
      </c>
      <c r="AZ4" s="55">
        <f>AZ3/$BA3*100</f>
        <v>78.185852843643261</v>
      </c>
      <c r="BA4" s="26">
        <f>BA3/$BA3*100</f>
        <v>100</v>
      </c>
      <c r="BB4" s="55">
        <v>100</v>
      </c>
      <c r="BC4" s="26">
        <v>100</v>
      </c>
      <c r="BD4" s="21">
        <f t="shared" ref="BD4:BJ4" si="5">BD3/$BJ3*100</f>
        <v>15.205337764514379</v>
      </c>
      <c r="BE4" s="26">
        <f t="shared" si="5"/>
        <v>7.4123372219207813</v>
      </c>
      <c r="BF4" s="26">
        <f t="shared" si="5"/>
        <v>21.372253119913186</v>
      </c>
      <c r="BG4" s="26">
        <f t="shared" si="5"/>
        <v>17.613944655453064</v>
      </c>
      <c r="BH4" s="26">
        <f t="shared" si="5"/>
        <v>11.082474226804123</v>
      </c>
      <c r="BI4" s="26">
        <f t="shared" si="5"/>
        <v>27.313653011394468</v>
      </c>
      <c r="BJ4" s="21">
        <f t="shared" si="5"/>
        <v>100</v>
      </c>
      <c r="BK4" s="30">
        <f t="shared" ref="BK4:BS4" si="6">BK3/$BS3*100</f>
        <v>23.186461422586262</v>
      </c>
      <c r="BL4" s="30">
        <f t="shared" si="6"/>
        <v>6.3620957491879686</v>
      </c>
      <c r="BM4" s="30">
        <f t="shared" si="6"/>
        <v>13.056065527467872</v>
      </c>
      <c r="BN4" s="30">
        <f t="shared" si="6"/>
        <v>5.5547709833827614</v>
      </c>
      <c r="BO4" s="30">
        <f t="shared" si="6"/>
        <v>13.359694958339219</v>
      </c>
      <c r="BP4" s="30">
        <f t="shared" si="6"/>
        <v>15.715765193240125</v>
      </c>
      <c r="BQ4" s="30">
        <f t="shared" si="6"/>
        <v>21.039871957821397</v>
      </c>
      <c r="BR4" s="30">
        <f t="shared" si="6"/>
        <v>1.7252742079743915</v>
      </c>
      <c r="BS4" s="30">
        <f t="shared" si="6"/>
        <v>100</v>
      </c>
      <c r="BT4" s="26">
        <f t="shared" ref="BT4:BZ4" si="7">BT3/$BZ3*100</f>
        <v>14.101246639471036</v>
      </c>
      <c r="BU4" s="26">
        <f t="shared" si="7"/>
        <v>18.232491514339987</v>
      </c>
      <c r="BV4" s="26">
        <f t="shared" si="7"/>
        <v>16.764757782414183</v>
      </c>
      <c r="BW4" s="26">
        <f t="shared" si="7"/>
        <v>6.9265821733669641</v>
      </c>
      <c r="BX4" s="26">
        <f t="shared" si="7"/>
        <v>14.983547680586263</v>
      </c>
      <c r="BY4" s="26">
        <f t="shared" si="7"/>
        <v>28.991374209821569</v>
      </c>
      <c r="BZ4" s="21">
        <f t="shared" si="7"/>
        <v>100</v>
      </c>
      <c r="CA4" s="26">
        <f t="shared" ref="CA4:CM4" si="8">CA3/$CM3*100</f>
        <v>10.49917425816419</v>
      </c>
      <c r="CB4" s="26">
        <f t="shared" si="8"/>
        <v>5.277289435831868</v>
      </c>
      <c r="CC4" s="26">
        <f t="shared" si="8"/>
        <v>6.5473336529753343</v>
      </c>
      <c r="CD4" s="26">
        <f t="shared" si="8"/>
        <v>30.518352778221725</v>
      </c>
      <c r="CE4" s="26">
        <f t="shared" si="8"/>
        <v>14.280539129508284</v>
      </c>
      <c r="CF4" s="26">
        <f t="shared" si="8"/>
        <v>2.7617068882851208</v>
      </c>
      <c r="CG4" s="26">
        <f t="shared" si="8"/>
        <v>0.60731980182195944</v>
      </c>
      <c r="CH4" s="26">
        <f t="shared" si="8"/>
        <v>4.6721005806829679</v>
      </c>
      <c r="CI4" s="26">
        <f t="shared" si="8"/>
        <v>1.2423419103936926</v>
      </c>
      <c r="CJ4" s="26">
        <f t="shared" si="8"/>
        <v>18.327206861648289</v>
      </c>
      <c r="CK4" s="26">
        <f t="shared" si="8"/>
        <v>4.2341910393692395</v>
      </c>
      <c r="CL4" s="26">
        <f t="shared" si="8"/>
        <v>1.032443663097331</v>
      </c>
      <c r="CM4" s="26">
        <f t="shared" si="8"/>
        <v>100</v>
      </c>
      <c r="CN4" s="26">
        <f t="shared" ref="CN4:DF4" si="9">CN3/$DF3*100</f>
        <v>3.7131199126422794</v>
      </c>
      <c r="CO4" s="26">
        <f t="shared" si="9"/>
        <v>5.0280703363022177</v>
      </c>
      <c r="CP4" s="26">
        <f t="shared" si="9"/>
        <v>4.9259584967470085</v>
      </c>
      <c r="CQ4" s="26">
        <f t="shared" si="9"/>
        <v>4.2345154689017352</v>
      </c>
      <c r="CR4" s="26">
        <f t="shared" si="9"/>
        <v>12.740640095359954</v>
      </c>
      <c r="CS4" s="26">
        <f t="shared" si="9"/>
        <v>5.4240142039652737</v>
      </c>
      <c r="CT4" s="26">
        <f t="shared" si="9"/>
        <v>0.3225900563907424</v>
      </c>
      <c r="CU4" s="26">
        <f t="shared" si="9"/>
        <v>3.666856997578491</v>
      </c>
      <c r="CV4" s="26">
        <f t="shared" si="9"/>
        <v>2.8695510830106739</v>
      </c>
      <c r="CW4" s="26">
        <f t="shared" si="9"/>
        <v>4.7300704780084439</v>
      </c>
      <c r="CX4" s="26">
        <f t="shared" si="9"/>
        <v>11.653669982870218</v>
      </c>
      <c r="CY4" s="26">
        <f t="shared" si="9"/>
        <v>4.1657462708339414</v>
      </c>
      <c r="CZ4" s="26">
        <f t="shared" si="9"/>
        <v>4.316621723564495</v>
      </c>
      <c r="DA4" s="26">
        <f t="shared" si="9"/>
        <v>15.676459678326864</v>
      </c>
      <c r="DB4" s="26">
        <f t="shared" si="9"/>
        <v>0.63434375429807488</v>
      </c>
      <c r="DC4" s="26">
        <f t="shared" si="9"/>
        <v>6.5476612220911665</v>
      </c>
      <c r="DD4" s="26">
        <f t="shared" si="9"/>
        <v>1.9338732062700839</v>
      </c>
      <c r="DE4" s="26">
        <f t="shared" si="9"/>
        <v>7.4162370328383336</v>
      </c>
      <c r="DF4" s="26">
        <f t="shared" si="9"/>
        <v>100</v>
      </c>
      <c r="DG4" s="20">
        <v>100</v>
      </c>
      <c r="DH4" s="26">
        <v>100</v>
      </c>
      <c r="DI4" s="4"/>
    </row>
    <row r="5" spans="1:117" x14ac:dyDescent="0.25">
      <c r="A5" s="6" t="s">
        <v>99</v>
      </c>
      <c r="B5" s="10">
        <f t="shared" ref="B5:AG5" si="10">B3/1332845*100</f>
        <v>5.9346735741965494E-2</v>
      </c>
      <c r="C5" s="10">
        <f t="shared" si="10"/>
        <v>1.3198083798191087</v>
      </c>
      <c r="D5" s="10">
        <f t="shared" si="10"/>
        <v>0.95615019000709012</v>
      </c>
      <c r="E5" s="10">
        <f t="shared" si="10"/>
        <v>0.24871609226879343</v>
      </c>
      <c r="F5" s="10">
        <f t="shared" si="10"/>
        <v>0.52129092280047562</v>
      </c>
      <c r="G5" s="11">
        <f t="shared" si="10"/>
        <v>3.1053123206374336</v>
      </c>
      <c r="H5" s="26">
        <f t="shared" si="10"/>
        <v>0.69430428894582641</v>
      </c>
      <c r="I5" s="26">
        <f t="shared" si="10"/>
        <v>1.1362161391609678</v>
      </c>
      <c r="J5" s="26">
        <f t="shared" si="10"/>
        <v>0.77158259212436553</v>
      </c>
      <c r="K5" s="26">
        <f t="shared" si="10"/>
        <v>0.32802013737531371</v>
      </c>
      <c r="L5" s="26">
        <f t="shared" si="10"/>
        <v>0.1671612227978497</v>
      </c>
      <c r="M5" s="26">
        <f t="shared" si="10"/>
        <v>0.56923348176269561</v>
      </c>
      <c r="N5" s="26">
        <f t="shared" si="10"/>
        <v>0.24909122966286401</v>
      </c>
      <c r="O5" s="26">
        <f t="shared" si="10"/>
        <v>1.6903690976820258</v>
      </c>
      <c r="P5" s="26">
        <f t="shared" si="10"/>
        <v>0.22770839820084104</v>
      </c>
      <c r="Q5" s="26">
        <f t="shared" si="10"/>
        <v>0.79686685248472244</v>
      </c>
      <c r="R5" s="26">
        <f t="shared" si="10"/>
        <v>0.56375647580926513</v>
      </c>
      <c r="S5" s="26">
        <f t="shared" si="10"/>
        <v>1.3535707452854606</v>
      </c>
      <c r="T5" s="10">
        <f t="shared" si="10"/>
        <v>8.5478806612921989</v>
      </c>
      <c r="U5" s="26">
        <f t="shared" si="10"/>
        <v>1.8448506765602901</v>
      </c>
      <c r="V5" s="26">
        <f t="shared" si="10"/>
        <v>0.42307995303279822</v>
      </c>
      <c r="W5" s="26">
        <f t="shared" si="10"/>
        <v>1.7560181416443772</v>
      </c>
      <c r="X5" s="26">
        <f t="shared" si="10"/>
        <v>0.49338070068162465</v>
      </c>
      <c r="Y5" s="26">
        <f t="shared" si="10"/>
        <v>0.8455596862350836</v>
      </c>
      <c r="Z5" s="26">
        <f t="shared" si="10"/>
        <v>1.6235946415374631</v>
      </c>
      <c r="AA5" s="26">
        <f t="shared" si="10"/>
        <v>0.30131035491748853</v>
      </c>
      <c r="AB5" s="26">
        <f t="shared" si="10"/>
        <v>0.85613856074787387</v>
      </c>
      <c r="AC5" s="26">
        <f t="shared" si="10"/>
        <v>8.1439327153569998</v>
      </c>
      <c r="AD5" s="26">
        <f t="shared" si="10"/>
        <v>0.20084856078538765</v>
      </c>
      <c r="AE5" s="26">
        <f t="shared" si="10"/>
        <v>4.4416267457956478</v>
      </c>
      <c r="AF5" s="26">
        <f t="shared" si="10"/>
        <v>4.6424753065810354</v>
      </c>
      <c r="AG5" s="26">
        <f t="shared" si="10"/>
        <v>2.5979765088963833</v>
      </c>
      <c r="AH5" s="26">
        <f t="shared" ref="AH5:BM5" si="11">AH3/1332845*100</f>
        <v>3.8668412306007074</v>
      </c>
      <c r="AI5" s="26">
        <f t="shared" si="11"/>
        <v>6.4648177394970903</v>
      </c>
      <c r="AJ5" s="20">
        <f t="shared" si="11"/>
        <v>3.3063109363804495</v>
      </c>
      <c r="AK5" s="26">
        <f t="shared" si="11"/>
        <v>3.3063109363804495</v>
      </c>
      <c r="AL5" s="26">
        <f t="shared" si="11"/>
        <v>1.4229711631885178</v>
      </c>
      <c r="AM5" s="26">
        <f t="shared" si="11"/>
        <v>3.2702227190708597</v>
      </c>
      <c r="AN5" s="26">
        <f t="shared" si="11"/>
        <v>0.98323510985898577</v>
      </c>
      <c r="AO5" s="26">
        <f t="shared" si="11"/>
        <v>1.8014847938057312</v>
      </c>
      <c r="AP5" s="26">
        <f t="shared" si="11"/>
        <v>0.78261163151004054</v>
      </c>
      <c r="AQ5" s="21">
        <f t="shared" si="11"/>
        <v>8.2605254174341347</v>
      </c>
      <c r="AR5" s="26">
        <f t="shared" si="11"/>
        <v>0.5260926814445791</v>
      </c>
      <c r="AS5" s="26">
        <f t="shared" si="11"/>
        <v>4.6853159969838947</v>
      </c>
      <c r="AT5" s="21">
        <f t="shared" si="11"/>
        <v>5.2114086784284748</v>
      </c>
      <c r="AU5" s="21">
        <f t="shared" si="11"/>
        <v>0.81727432672216194</v>
      </c>
      <c r="AV5" s="26">
        <f t="shared" si="11"/>
        <v>0.69280373936954409</v>
      </c>
      <c r="AW5" s="26">
        <f t="shared" si="11"/>
        <v>1.1440189969576358</v>
      </c>
      <c r="AX5" s="26">
        <f t="shared" si="11"/>
        <v>2.6540970630493419</v>
      </c>
      <c r="AY5" s="26">
        <f t="shared" si="11"/>
        <v>0.65641541214469801</v>
      </c>
      <c r="AZ5" s="55">
        <f t="shared" si="11"/>
        <v>2.352711680653039</v>
      </c>
      <c r="BA5" s="26">
        <f t="shared" si="11"/>
        <v>3.0091270927977374</v>
      </c>
      <c r="BB5" s="55">
        <f t="shared" si="11"/>
        <v>1.8645078760095886</v>
      </c>
      <c r="BC5" s="26">
        <f t="shared" si="11"/>
        <v>1.8645078760095886</v>
      </c>
      <c r="BD5" s="21">
        <f t="shared" si="11"/>
        <v>1.3456178325311645</v>
      </c>
      <c r="BE5" s="26">
        <f t="shared" si="11"/>
        <v>0.65596524727181327</v>
      </c>
      <c r="BF5" s="26">
        <f t="shared" si="11"/>
        <v>1.891367713425042</v>
      </c>
      <c r="BG5" s="26">
        <f t="shared" si="11"/>
        <v>1.5587708998420671</v>
      </c>
      <c r="BH5" s="26">
        <f t="shared" si="11"/>
        <v>0.98075920305812014</v>
      </c>
      <c r="BI5" s="26">
        <f t="shared" si="11"/>
        <v>2.4171602849543645</v>
      </c>
      <c r="BJ5" s="21">
        <f t="shared" si="11"/>
        <v>8.8496411810825713</v>
      </c>
      <c r="BK5" s="30">
        <f t="shared" si="11"/>
        <v>0.73909569379785345</v>
      </c>
      <c r="BL5" s="30">
        <f t="shared" si="11"/>
        <v>0.20279927523455468</v>
      </c>
      <c r="BM5" s="30">
        <f t="shared" si="11"/>
        <v>0.41617742498189964</v>
      </c>
      <c r="BN5" s="30">
        <f t="shared" ref="BN5:CS5" si="12">BN3/1332845*100</f>
        <v>0.17706485000131297</v>
      </c>
      <c r="BO5" s="30">
        <f t="shared" si="12"/>
        <v>0.42585596974892054</v>
      </c>
      <c r="BP5" s="30">
        <f t="shared" si="12"/>
        <v>0.5009584760418504</v>
      </c>
      <c r="BQ5" s="30">
        <f t="shared" si="12"/>
        <v>0.67067063311937991</v>
      </c>
      <c r="BR5" s="30">
        <f t="shared" si="12"/>
        <v>5.4995141970746793E-2</v>
      </c>
      <c r="BS5" s="30">
        <f t="shared" si="12"/>
        <v>3.1876174648965181</v>
      </c>
      <c r="BT5" s="26">
        <f t="shared" si="12"/>
        <v>1.0192482996897614</v>
      </c>
      <c r="BU5" s="26">
        <f t="shared" si="12"/>
        <v>1.3178576653699416</v>
      </c>
      <c r="BV5" s="26">
        <f t="shared" si="12"/>
        <v>1.2117688103267821</v>
      </c>
      <c r="BW5" s="26">
        <f t="shared" si="12"/>
        <v>0.50065836612659387</v>
      </c>
      <c r="BX5" s="26">
        <f t="shared" si="12"/>
        <v>1.0830216566817596</v>
      </c>
      <c r="BY5" s="26">
        <f t="shared" si="12"/>
        <v>2.0955174832782508</v>
      </c>
      <c r="BZ5" s="21">
        <f t="shared" si="12"/>
        <v>7.2280722814730902</v>
      </c>
      <c r="CA5" s="26">
        <f t="shared" si="12"/>
        <v>0.73932077623429582</v>
      </c>
      <c r="CB5" s="26">
        <f t="shared" si="12"/>
        <v>0.37161110256631491</v>
      </c>
      <c r="CC5" s="26">
        <f t="shared" si="12"/>
        <v>0.46104385731274078</v>
      </c>
      <c r="CD5" s="26">
        <f t="shared" si="12"/>
        <v>2.1490120756727151</v>
      </c>
      <c r="CE5" s="26">
        <f t="shared" si="12"/>
        <v>1.0055932985455924</v>
      </c>
      <c r="CF5" s="26">
        <f t="shared" si="12"/>
        <v>0.1944712250861878</v>
      </c>
      <c r="CG5" s="26">
        <f t="shared" si="12"/>
        <v>4.2765662924045933E-2</v>
      </c>
      <c r="CH5" s="26">
        <f t="shared" si="12"/>
        <v>0.32899549459989724</v>
      </c>
      <c r="CI5" s="26">
        <f t="shared" si="12"/>
        <v>8.7482040297258867E-2</v>
      </c>
      <c r="CJ5" s="26">
        <f t="shared" si="12"/>
        <v>1.2905476630816035</v>
      </c>
      <c r="CK5" s="26">
        <f t="shared" si="12"/>
        <v>0.29815920080729569</v>
      </c>
      <c r="CL5" s="26">
        <f t="shared" si="12"/>
        <v>7.2701626970878078E-2</v>
      </c>
      <c r="CM5" s="26">
        <f t="shared" si="12"/>
        <v>7.0417040240988253</v>
      </c>
      <c r="CN5" s="26">
        <f t="shared" si="12"/>
        <v>0.66841980875495655</v>
      </c>
      <c r="CO5" s="26">
        <f t="shared" si="12"/>
        <v>0.90513150441349155</v>
      </c>
      <c r="CP5" s="26">
        <f t="shared" si="12"/>
        <v>0.88674977210403316</v>
      </c>
      <c r="CQ5" s="26">
        <f t="shared" si="12"/>
        <v>0.76227918475141521</v>
      </c>
      <c r="CR5" s="26">
        <f t="shared" si="12"/>
        <v>2.2935149998687021</v>
      </c>
      <c r="CS5" s="26">
        <f t="shared" si="12"/>
        <v>0.97640760928690129</v>
      </c>
      <c r="CT5" s="26">
        <f t="shared" ref="CT5:DI5" si="13">CT3/1332845*100</f>
        <v>5.8071268602125525E-2</v>
      </c>
      <c r="CU5" s="26">
        <f t="shared" si="13"/>
        <v>0.66009175860658964</v>
      </c>
      <c r="CV5" s="26">
        <f t="shared" si="13"/>
        <v>0.51656419163518641</v>
      </c>
      <c r="CW5" s="26">
        <f t="shared" si="13"/>
        <v>0.85148685706139871</v>
      </c>
      <c r="CX5" s="26">
        <f t="shared" si="13"/>
        <v>2.097843335121488</v>
      </c>
      <c r="CY5" s="26">
        <f t="shared" si="13"/>
        <v>0.74989965074708609</v>
      </c>
      <c r="CZ5" s="26">
        <f t="shared" si="13"/>
        <v>0.77705959807779601</v>
      </c>
      <c r="DA5" s="26">
        <f t="shared" si="13"/>
        <v>2.8220085606353327</v>
      </c>
      <c r="DB5" s="26">
        <f t="shared" si="13"/>
        <v>0.11419182275508406</v>
      </c>
      <c r="DC5" s="26">
        <f t="shared" si="13"/>
        <v>1.1786816921697572</v>
      </c>
      <c r="DD5" s="26">
        <f t="shared" si="13"/>
        <v>0.34812750169749673</v>
      </c>
      <c r="DE5" s="26">
        <f t="shared" si="13"/>
        <v>1.3350389580183741</v>
      </c>
      <c r="DF5" s="26">
        <f t="shared" si="13"/>
        <v>18.001568074307215</v>
      </c>
      <c r="DG5" s="20">
        <f t="shared" si="13"/>
        <v>0.48100116667729559</v>
      </c>
      <c r="DH5" s="26">
        <f t="shared" si="13"/>
        <v>0.48100116667729559</v>
      </c>
      <c r="DI5" s="4">
        <f t="shared" si="13"/>
        <v>100</v>
      </c>
    </row>
    <row r="6" spans="1:117" x14ac:dyDescent="0.25">
      <c r="A6" s="6" t="s">
        <v>100</v>
      </c>
      <c r="B6" s="8">
        <v>288</v>
      </c>
      <c r="C6" s="8">
        <v>6506</v>
      </c>
      <c r="D6" s="8">
        <v>5335</v>
      </c>
      <c r="E6" s="8">
        <v>1416</v>
      </c>
      <c r="F6" s="8">
        <v>3319</v>
      </c>
      <c r="G6" s="9">
        <v>16864</v>
      </c>
      <c r="H6" s="25">
        <v>4216</v>
      </c>
      <c r="I6" s="25">
        <v>7185</v>
      </c>
      <c r="J6" s="25">
        <v>4809</v>
      </c>
      <c r="K6" s="25">
        <v>1628</v>
      </c>
      <c r="L6" s="25">
        <v>911</v>
      </c>
      <c r="M6" s="25">
        <v>3271</v>
      </c>
      <c r="N6" s="25">
        <v>1436</v>
      </c>
      <c r="O6" s="25">
        <v>10449</v>
      </c>
      <c r="P6" s="25">
        <v>1393</v>
      </c>
      <c r="Q6" s="25">
        <v>4970</v>
      </c>
      <c r="R6" s="25">
        <v>3373</v>
      </c>
      <c r="S6" s="25">
        <v>8495</v>
      </c>
      <c r="T6" s="8">
        <v>52136</v>
      </c>
      <c r="U6" s="25">
        <v>8967</v>
      </c>
      <c r="V6" s="25">
        <v>2358</v>
      </c>
      <c r="W6" s="25">
        <v>9185</v>
      </c>
      <c r="X6" s="25">
        <v>2930</v>
      </c>
      <c r="Y6" s="25">
        <v>4752</v>
      </c>
      <c r="Z6" s="25">
        <v>8914</v>
      </c>
      <c r="AA6" s="25">
        <v>1584</v>
      </c>
      <c r="AB6" s="25">
        <v>4723</v>
      </c>
      <c r="AC6" s="25">
        <v>43413</v>
      </c>
      <c r="AD6" s="25">
        <v>969</v>
      </c>
      <c r="AE6" s="25">
        <v>21788</v>
      </c>
      <c r="AF6" s="25">
        <v>22757</v>
      </c>
      <c r="AG6" s="25">
        <v>13437</v>
      </c>
      <c r="AH6" s="25">
        <v>20301</v>
      </c>
      <c r="AI6" s="25">
        <v>33738</v>
      </c>
      <c r="AJ6" s="18">
        <v>15714</v>
      </c>
      <c r="AK6" s="25">
        <v>15714</v>
      </c>
      <c r="AL6" s="25">
        <v>6032</v>
      </c>
      <c r="AM6" s="25">
        <v>18287</v>
      </c>
      <c r="AN6" s="25">
        <v>6136</v>
      </c>
      <c r="AO6" s="25">
        <v>8883</v>
      </c>
      <c r="AP6" s="25">
        <v>3977</v>
      </c>
      <c r="AQ6" s="19">
        <v>43315</v>
      </c>
      <c r="AR6" s="25">
        <v>2588</v>
      </c>
      <c r="AS6" s="25">
        <v>22199</v>
      </c>
      <c r="AT6" s="19">
        <v>24787</v>
      </c>
      <c r="AU6" s="19">
        <v>4073</v>
      </c>
      <c r="AV6" s="25">
        <v>3533</v>
      </c>
      <c r="AW6" s="25">
        <v>6066</v>
      </c>
      <c r="AX6" s="25">
        <v>13672</v>
      </c>
      <c r="AY6" s="25">
        <v>3650</v>
      </c>
      <c r="AZ6" s="54">
        <v>11655</v>
      </c>
      <c r="BA6" s="25">
        <v>15305</v>
      </c>
      <c r="BB6" s="54">
        <v>10228</v>
      </c>
      <c r="BC6" s="25">
        <v>10228</v>
      </c>
      <c r="BD6" s="19">
        <v>7511</v>
      </c>
      <c r="BE6" s="25">
        <v>3385</v>
      </c>
      <c r="BF6" s="25">
        <v>10709</v>
      </c>
      <c r="BG6" s="25">
        <v>8529</v>
      </c>
      <c r="BH6" s="25">
        <v>5257</v>
      </c>
      <c r="BI6" s="25">
        <v>12652</v>
      </c>
      <c r="BJ6" s="19">
        <v>48043</v>
      </c>
      <c r="BK6" s="25">
        <v>3732</v>
      </c>
      <c r="BL6" s="25">
        <v>1057</v>
      </c>
      <c r="BM6" s="25">
        <v>2108</v>
      </c>
      <c r="BN6" s="25">
        <v>903</v>
      </c>
      <c r="BO6" s="25">
        <v>2073</v>
      </c>
      <c r="BP6" s="25">
        <v>2514</v>
      </c>
      <c r="BQ6" s="25">
        <v>3446</v>
      </c>
      <c r="BR6" s="25">
        <v>278</v>
      </c>
      <c r="BS6" s="25">
        <v>16111</v>
      </c>
      <c r="BT6" s="25">
        <v>5098</v>
      </c>
      <c r="BU6" s="25">
        <v>7134</v>
      </c>
      <c r="BV6" s="25">
        <v>7769</v>
      </c>
      <c r="BW6" s="25">
        <v>2622</v>
      </c>
      <c r="BX6" s="25">
        <v>5408</v>
      </c>
      <c r="BY6" s="25">
        <v>11564</v>
      </c>
      <c r="BZ6" s="19">
        <v>39595</v>
      </c>
      <c r="CA6" s="25">
        <v>3763</v>
      </c>
      <c r="CB6" s="25">
        <v>1982</v>
      </c>
      <c r="CC6" s="25">
        <v>2310</v>
      </c>
      <c r="CD6" s="25">
        <v>10900</v>
      </c>
      <c r="CE6" s="25">
        <v>5211</v>
      </c>
      <c r="CF6" s="25">
        <v>922</v>
      </c>
      <c r="CG6" s="25">
        <v>188</v>
      </c>
      <c r="CH6" s="25">
        <v>1562</v>
      </c>
      <c r="CI6" s="25">
        <v>411</v>
      </c>
      <c r="CJ6" s="25">
        <v>7747</v>
      </c>
      <c r="CK6" s="25">
        <v>1530</v>
      </c>
      <c r="CL6" s="25">
        <v>394</v>
      </c>
      <c r="CM6" s="25">
        <v>36920</v>
      </c>
      <c r="CN6" s="25">
        <v>4505</v>
      </c>
      <c r="CO6" s="25">
        <v>6177</v>
      </c>
      <c r="CP6" s="25">
        <v>5244</v>
      </c>
      <c r="CQ6" s="25">
        <v>5831</v>
      </c>
      <c r="CR6" s="25">
        <v>17744</v>
      </c>
      <c r="CS6" s="25">
        <v>7702</v>
      </c>
      <c r="CT6" s="25">
        <v>394</v>
      </c>
      <c r="CU6" s="25">
        <v>4177</v>
      </c>
      <c r="CV6" s="25">
        <v>3727</v>
      </c>
      <c r="CW6" s="25">
        <v>5579</v>
      </c>
      <c r="CX6" s="25">
        <v>14023</v>
      </c>
      <c r="CY6" s="25">
        <v>5045</v>
      </c>
      <c r="CZ6" s="25">
        <v>5143</v>
      </c>
      <c r="DA6" s="25">
        <v>18240</v>
      </c>
      <c r="DB6" s="25">
        <v>843</v>
      </c>
      <c r="DC6" s="25">
        <v>7626</v>
      </c>
      <c r="DD6" s="25">
        <v>2372</v>
      </c>
      <c r="DE6" s="25">
        <v>9001</v>
      </c>
      <c r="DF6" s="25">
        <v>123373</v>
      </c>
      <c r="DG6" s="18">
        <v>2281</v>
      </c>
      <c r="DH6" s="25">
        <v>2281</v>
      </c>
      <c r="DI6" s="4">
        <v>558252</v>
      </c>
    </row>
    <row r="7" spans="1:117" x14ac:dyDescent="0.25">
      <c r="A7" s="6" t="s">
        <v>101</v>
      </c>
      <c r="B7" s="8">
        <v>789</v>
      </c>
      <c r="C7" s="8">
        <v>17579</v>
      </c>
      <c r="D7" s="8">
        <v>12721</v>
      </c>
      <c r="E7" s="8">
        <v>3300</v>
      </c>
      <c r="F7" s="8">
        <v>6829</v>
      </c>
      <c r="G7" s="9">
        <v>41218</v>
      </c>
      <c r="H7" s="25">
        <v>9150</v>
      </c>
      <c r="I7" s="25">
        <v>15073</v>
      </c>
      <c r="J7" s="25">
        <v>10197</v>
      </c>
      <c r="K7" s="25">
        <v>4331</v>
      </c>
      <c r="L7" s="25">
        <v>2227</v>
      </c>
      <c r="M7" s="25">
        <v>7398</v>
      </c>
      <c r="N7" s="25">
        <v>3277</v>
      </c>
      <c r="O7" s="25">
        <v>22485</v>
      </c>
      <c r="P7" s="25">
        <v>3035</v>
      </c>
      <c r="Q7" s="25">
        <v>10417</v>
      </c>
      <c r="R7" s="25">
        <v>7484</v>
      </c>
      <c r="S7" s="25">
        <v>17843</v>
      </c>
      <c r="T7" s="8">
        <v>112917</v>
      </c>
      <c r="U7" s="25">
        <v>24574</v>
      </c>
      <c r="V7" s="25">
        <v>5635</v>
      </c>
      <c r="W7" s="25">
        <v>23375</v>
      </c>
      <c r="X7" s="25">
        <v>6566</v>
      </c>
      <c r="Y7" s="25">
        <v>11269</v>
      </c>
      <c r="Z7" s="25">
        <v>21618</v>
      </c>
      <c r="AA7" s="25">
        <v>3851</v>
      </c>
      <c r="AB7" s="25">
        <v>11373</v>
      </c>
      <c r="AC7" s="25">
        <v>108261</v>
      </c>
      <c r="AD7" s="25">
        <v>2580</v>
      </c>
      <c r="AE7" s="25">
        <v>59114</v>
      </c>
      <c r="AF7" s="25">
        <v>61694</v>
      </c>
      <c r="AG7" s="25">
        <v>34559</v>
      </c>
      <c r="AH7" s="25">
        <v>51312</v>
      </c>
      <c r="AI7" s="25">
        <v>85871</v>
      </c>
      <c r="AJ7" s="18">
        <v>43929</v>
      </c>
      <c r="AK7" s="25">
        <v>43929</v>
      </c>
      <c r="AL7" s="25">
        <v>16920</v>
      </c>
      <c r="AM7" s="25">
        <v>43014</v>
      </c>
      <c r="AN7" s="25">
        <v>13026</v>
      </c>
      <c r="AO7" s="25">
        <v>23971</v>
      </c>
      <c r="AP7" s="25">
        <v>10365</v>
      </c>
      <c r="AQ7" s="19">
        <v>107296</v>
      </c>
      <c r="AR7" s="25">
        <v>7010</v>
      </c>
      <c r="AS7" s="25">
        <v>62104</v>
      </c>
      <c r="AT7" s="19">
        <v>69114</v>
      </c>
      <c r="AU7" s="19">
        <v>10843</v>
      </c>
      <c r="AV7" s="25">
        <v>9231</v>
      </c>
      <c r="AW7" s="25">
        <v>15141</v>
      </c>
      <c r="AX7" s="25">
        <v>35215</v>
      </c>
      <c r="AY7" s="25">
        <v>8692</v>
      </c>
      <c r="AZ7" s="54">
        <v>30996</v>
      </c>
      <c r="BA7" s="25">
        <v>39688</v>
      </c>
      <c r="BB7" s="54">
        <v>24600</v>
      </c>
      <c r="BC7" s="25">
        <v>24600</v>
      </c>
      <c r="BD7" s="19">
        <v>17909</v>
      </c>
      <c r="BE7" s="25">
        <v>8735</v>
      </c>
      <c r="BF7" s="25">
        <v>25015</v>
      </c>
      <c r="BG7" s="25">
        <v>20533</v>
      </c>
      <c r="BH7" s="25">
        <v>12891</v>
      </c>
      <c r="BI7" s="25">
        <v>31988</v>
      </c>
      <c r="BJ7" s="19">
        <v>117071</v>
      </c>
      <c r="BK7" s="25">
        <v>9714</v>
      </c>
      <c r="BL7" s="25">
        <v>2702</v>
      </c>
      <c r="BM7" s="25">
        <v>5506</v>
      </c>
      <c r="BN7" s="25">
        <v>2347</v>
      </c>
      <c r="BO7" s="25">
        <v>5627</v>
      </c>
      <c r="BP7" s="25">
        <v>6637</v>
      </c>
      <c r="BQ7" s="25">
        <v>8899</v>
      </c>
      <c r="BR7" s="25">
        <v>733</v>
      </c>
      <c r="BS7" s="25">
        <v>42165</v>
      </c>
      <c r="BT7" s="25">
        <v>13521</v>
      </c>
      <c r="BU7" s="25">
        <v>17470</v>
      </c>
      <c r="BV7" s="25">
        <v>16130</v>
      </c>
      <c r="BW7" s="25">
        <v>6660</v>
      </c>
      <c r="BX7" s="25">
        <v>14337</v>
      </c>
      <c r="BY7" s="25">
        <v>27879</v>
      </c>
      <c r="BZ7" s="19">
        <v>95997</v>
      </c>
      <c r="CA7" s="25">
        <v>9839</v>
      </c>
      <c r="CB7" s="25">
        <v>4952</v>
      </c>
      <c r="CC7" s="25">
        <v>6134</v>
      </c>
      <c r="CD7" s="25">
        <v>28617</v>
      </c>
      <c r="CE7" s="25">
        <v>13171</v>
      </c>
      <c r="CF7" s="25">
        <v>2525</v>
      </c>
      <c r="CG7" s="25">
        <v>538</v>
      </c>
      <c r="CH7" s="25">
        <v>4371</v>
      </c>
      <c r="CI7" s="25">
        <v>1166</v>
      </c>
      <c r="CJ7" s="25">
        <v>17096</v>
      </c>
      <c r="CK7" s="25">
        <v>3818</v>
      </c>
      <c r="CL7" s="25">
        <v>969</v>
      </c>
      <c r="CM7" s="25">
        <v>93196</v>
      </c>
      <c r="CN7" s="25">
        <v>8899</v>
      </c>
      <c r="CO7" s="25">
        <v>12026</v>
      </c>
      <c r="CP7" s="25">
        <v>11805</v>
      </c>
      <c r="CQ7" s="25">
        <v>10145</v>
      </c>
      <c r="CR7" s="25">
        <v>30115</v>
      </c>
      <c r="CS7" s="25">
        <v>12780</v>
      </c>
      <c r="CT7" s="25">
        <v>756</v>
      </c>
      <c r="CU7" s="25">
        <v>8703</v>
      </c>
      <c r="CV7" s="25">
        <v>6854</v>
      </c>
      <c r="CW7" s="25">
        <v>11311</v>
      </c>
      <c r="CX7" s="25">
        <v>27566</v>
      </c>
      <c r="CY7" s="25">
        <v>9972</v>
      </c>
      <c r="CZ7" s="25">
        <v>10331</v>
      </c>
      <c r="DA7" s="25">
        <v>37352</v>
      </c>
      <c r="DB7" s="25">
        <v>1512</v>
      </c>
      <c r="DC7" s="25">
        <v>15626</v>
      </c>
      <c r="DD7" s="25">
        <v>4609</v>
      </c>
      <c r="DE7" s="25">
        <v>17584</v>
      </c>
      <c r="DF7" s="25">
        <v>237946</v>
      </c>
      <c r="DG7" s="18">
        <v>6406</v>
      </c>
      <c r="DH7" s="25">
        <v>6406</v>
      </c>
      <c r="DI7" s="4">
        <v>1322584</v>
      </c>
    </row>
    <row r="8" spans="1:117" ht="15.75" thickBot="1" x14ac:dyDescent="0.3">
      <c r="A8" s="7" t="s">
        <v>102</v>
      </c>
      <c r="B8" s="12">
        <f t="shared" ref="B8:AG8" si="14">B7/B6</f>
        <v>2.7395833333333335</v>
      </c>
      <c r="C8" s="12">
        <f t="shared" si="14"/>
        <v>2.7019674146941286</v>
      </c>
      <c r="D8" s="12">
        <f t="shared" si="14"/>
        <v>2.3844423617619492</v>
      </c>
      <c r="E8" s="12">
        <f t="shared" si="14"/>
        <v>2.3305084745762712</v>
      </c>
      <c r="F8" s="12">
        <f t="shared" si="14"/>
        <v>2.0575474540524255</v>
      </c>
      <c r="G8" s="13">
        <f t="shared" si="14"/>
        <v>2.4441413662239091</v>
      </c>
      <c r="H8" s="27">
        <f t="shared" si="14"/>
        <v>2.1703036053130931</v>
      </c>
      <c r="I8" s="27">
        <f t="shared" si="14"/>
        <v>2.0978427279053582</v>
      </c>
      <c r="J8" s="27">
        <f t="shared" si="14"/>
        <v>2.1203992514036183</v>
      </c>
      <c r="K8" s="27">
        <f t="shared" si="14"/>
        <v>2.6603194103194103</v>
      </c>
      <c r="L8" s="27">
        <f t="shared" si="14"/>
        <v>2.4445664105378704</v>
      </c>
      <c r="M8" s="27">
        <f t="shared" si="14"/>
        <v>2.2616936716600429</v>
      </c>
      <c r="N8" s="27">
        <f t="shared" si="14"/>
        <v>2.282033426183844</v>
      </c>
      <c r="O8" s="27">
        <f t="shared" si="14"/>
        <v>2.1518805627332758</v>
      </c>
      <c r="P8" s="27">
        <f t="shared" si="14"/>
        <v>2.1787508973438623</v>
      </c>
      <c r="Q8" s="27">
        <f t="shared" si="14"/>
        <v>2.0959758551307845</v>
      </c>
      <c r="R8" s="27">
        <f t="shared" si="14"/>
        <v>2.218796323747406</v>
      </c>
      <c r="S8" s="27">
        <f t="shared" si="14"/>
        <v>2.1004120070629781</v>
      </c>
      <c r="T8" s="12">
        <f t="shared" si="14"/>
        <v>2.1658163265306123</v>
      </c>
      <c r="U8" s="27">
        <f t="shared" si="14"/>
        <v>2.7404929184788669</v>
      </c>
      <c r="V8" s="27">
        <f t="shared" si="14"/>
        <v>2.3897370653095842</v>
      </c>
      <c r="W8" s="27">
        <f t="shared" si="14"/>
        <v>2.5449101796407185</v>
      </c>
      <c r="X8" s="27">
        <f t="shared" si="14"/>
        <v>2.2409556313993173</v>
      </c>
      <c r="Y8" s="27">
        <f t="shared" si="14"/>
        <v>2.3714225589225588</v>
      </c>
      <c r="Z8" s="27">
        <f t="shared" si="14"/>
        <v>2.4251738837783261</v>
      </c>
      <c r="AA8" s="27">
        <f t="shared" si="14"/>
        <v>2.4311868686868685</v>
      </c>
      <c r="AB8" s="27">
        <f t="shared" si="14"/>
        <v>2.4080033876773239</v>
      </c>
      <c r="AC8" s="27">
        <f t="shared" si="14"/>
        <v>2.4937461129154861</v>
      </c>
      <c r="AD8" s="27">
        <f t="shared" si="14"/>
        <v>2.6625386996904026</v>
      </c>
      <c r="AE8" s="27">
        <f t="shared" si="14"/>
        <v>2.713144850376354</v>
      </c>
      <c r="AF8" s="27">
        <f t="shared" si="14"/>
        <v>2.7109900250472383</v>
      </c>
      <c r="AG8" s="27">
        <f t="shared" si="14"/>
        <v>2.5719282577956388</v>
      </c>
      <c r="AH8" s="27">
        <f t="shared" ref="AH8:BM8" si="15">AH7/AH6</f>
        <v>2.5275602187084378</v>
      </c>
      <c r="AI8" s="27">
        <f t="shared" si="15"/>
        <v>2.5452308969114945</v>
      </c>
      <c r="AJ8" s="22">
        <f t="shared" si="15"/>
        <v>2.7955326460481098</v>
      </c>
      <c r="AK8" s="27">
        <f t="shared" si="15"/>
        <v>2.7955326460481098</v>
      </c>
      <c r="AL8" s="27">
        <f t="shared" si="15"/>
        <v>2.8050397877984086</v>
      </c>
      <c r="AM8" s="27">
        <f t="shared" si="15"/>
        <v>2.3521627385574453</v>
      </c>
      <c r="AN8" s="27">
        <f t="shared" si="15"/>
        <v>2.1228813559322033</v>
      </c>
      <c r="AO8" s="27">
        <f t="shared" si="15"/>
        <v>2.6985252729933582</v>
      </c>
      <c r="AP8" s="27">
        <f t="shared" si="15"/>
        <v>2.6062358561729946</v>
      </c>
      <c r="AQ8" s="24">
        <f t="shared" si="15"/>
        <v>2.4771095463465311</v>
      </c>
      <c r="AR8" s="27">
        <f t="shared" si="15"/>
        <v>2.7086553323029365</v>
      </c>
      <c r="AS8" s="27">
        <f t="shared" si="15"/>
        <v>2.7976034956529574</v>
      </c>
      <c r="AT8" s="24">
        <f t="shared" si="15"/>
        <v>2.7883164562068825</v>
      </c>
      <c r="AU8" s="24">
        <f t="shared" si="15"/>
        <v>2.6621654799901791</v>
      </c>
      <c r="AV8" s="27">
        <f t="shared" si="15"/>
        <v>2.6127936597792245</v>
      </c>
      <c r="AW8" s="27">
        <f t="shared" si="15"/>
        <v>2.4960435212660732</v>
      </c>
      <c r="AX8" s="27">
        <f t="shared" si="15"/>
        <v>2.575702165008777</v>
      </c>
      <c r="AY8" s="27">
        <f t="shared" si="15"/>
        <v>2.3813698630136986</v>
      </c>
      <c r="AZ8" s="23">
        <f t="shared" si="15"/>
        <v>2.6594594594594594</v>
      </c>
      <c r="BA8" s="27">
        <f t="shared" si="15"/>
        <v>2.593139496896439</v>
      </c>
      <c r="BB8" s="23">
        <f t="shared" si="15"/>
        <v>2.4051622995698083</v>
      </c>
      <c r="BC8" s="27">
        <f t="shared" si="15"/>
        <v>2.4051622995698083</v>
      </c>
      <c r="BD8" s="24">
        <f t="shared" si="15"/>
        <v>2.3843695912661431</v>
      </c>
      <c r="BE8" s="27">
        <f t="shared" si="15"/>
        <v>2.5805022156573116</v>
      </c>
      <c r="BF8" s="27">
        <f t="shared" si="15"/>
        <v>2.335885703613783</v>
      </c>
      <c r="BG8" s="27">
        <f t="shared" si="15"/>
        <v>2.4074334623050766</v>
      </c>
      <c r="BH8" s="27">
        <f t="shared" si="15"/>
        <v>2.4521590260604906</v>
      </c>
      <c r="BI8" s="27">
        <f t="shared" si="15"/>
        <v>2.5282959215934238</v>
      </c>
      <c r="BJ8" s="24">
        <f t="shared" si="15"/>
        <v>2.4367962034011197</v>
      </c>
      <c r="BK8" s="27">
        <f t="shared" si="15"/>
        <v>2.602893890675241</v>
      </c>
      <c r="BL8" s="27">
        <f t="shared" si="15"/>
        <v>2.556291390728477</v>
      </c>
      <c r="BM8" s="27">
        <f t="shared" si="15"/>
        <v>2.6119544592030359</v>
      </c>
      <c r="BN8" s="27">
        <f t="shared" ref="BN8:CS8" si="16">BN7/BN6</f>
        <v>2.5991140642303434</v>
      </c>
      <c r="BO8" s="27">
        <f t="shared" si="16"/>
        <v>2.7144235407621804</v>
      </c>
      <c r="BP8" s="27">
        <f t="shared" si="16"/>
        <v>2.6400159108989656</v>
      </c>
      <c r="BQ8" s="27">
        <f t="shared" si="16"/>
        <v>2.5824143934997097</v>
      </c>
      <c r="BR8" s="27">
        <f t="shared" si="16"/>
        <v>2.6366906474820144</v>
      </c>
      <c r="BS8" s="27">
        <f t="shared" si="16"/>
        <v>2.6171559803860718</v>
      </c>
      <c r="BT8" s="27">
        <f t="shared" si="16"/>
        <v>2.6522165555119654</v>
      </c>
      <c r="BU8" s="27">
        <f t="shared" si="16"/>
        <v>2.4488365573310906</v>
      </c>
      <c r="BV8" s="27">
        <f t="shared" si="16"/>
        <v>2.0762002831767279</v>
      </c>
      <c r="BW8" s="27">
        <f t="shared" si="16"/>
        <v>2.5400457665903891</v>
      </c>
      <c r="BX8" s="27">
        <f t="shared" si="16"/>
        <v>2.6510724852071004</v>
      </c>
      <c r="BY8" s="27">
        <f t="shared" si="16"/>
        <v>2.4108439986163956</v>
      </c>
      <c r="BZ8" s="24">
        <f t="shared" si="16"/>
        <v>2.4244727869680514</v>
      </c>
      <c r="CA8" s="27">
        <f t="shared" si="16"/>
        <v>2.614669146957215</v>
      </c>
      <c r="CB8" s="27">
        <f t="shared" si="16"/>
        <v>2.4984863773965693</v>
      </c>
      <c r="CC8" s="27">
        <f t="shared" si="16"/>
        <v>2.6554112554112552</v>
      </c>
      <c r="CD8" s="27">
        <f t="shared" si="16"/>
        <v>2.6254128440366973</v>
      </c>
      <c r="CE8" s="27">
        <f t="shared" si="16"/>
        <v>2.5275379005948952</v>
      </c>
      <c r="CF8" s="27">
        <f t="shared" si="16"/>
        <v>2.7386117136659438</v>
      </c>
      <c r="CG8" s="27">
        <f t="shared" si="16"/>
        <v>2.8617021276595747</v>
      </c>
      <c r="CH8" s="27">
        <f t="shared" si="16"/>
        <v>2.7983354673495517</v>
      </c>
      <c r="CI8" s="27">
        <f t="shared" si="16"/>
        <v>2.8369829683698295</v>
      </c>
      <c r="CJ8" s="27">
        <f t="shared" si="16"/>
        <v>2.2067897250548598</v>
      </c>
      <c r="CK8" s="27">
        <f t="shared" si="16"/>
        <v>2.4954248366013072</v>
      </c>
      <c r="CL8" s="27">
        <f t="shared" si="16"/>
        <v>2.4593908629441623</v>
      </c>
      <c r="CM8" s="27">
        <f t="shared" si="16"/>
        <v>2.5242686890574215</v>
      </c>
      <c r="CN8" s="27">
        <f t="shared" si="16"/>
        <v>1.9753607103218647</v>
      </c>
      <c r="CO8" s="27">
        <f t="shared" si="16"/>
        <v>1.9468997895418487</v>
      </c>
      <c r="CP8" s="27">
        <f t="shared" si="16"/>
        <v>2.2511441647597255</v>
      </c>
      <c r="CQ8" s="27">
        <f t="shared" si="16"/>
        <v>1.739838792659921</v>
      </c>
      <c r="CR8" s="27">
        <f t="shared" si="16"/>
        <v>1.697193417493237</v>
      </c>
      <c r="CS8" s="27">
        <f t="shared" si="16"/>
        <v>1.6593092703193975</v>
      </c>
      <c r="CT8" s="27">
        <f t="shared" ref="CT8:DY8" si="17">CT7/CT6</f>
        <v>1.9187817258883249</v>
      </c>
      <c r="CU8" s="27">
        <f t="shared" si="17"/>
        <v>2.0835527890830741</v>
      </c>
      <c r="CV8" s="27">
        <f t="shared" si="17"/>
        <v>1.8390126106788303</v>
      </c>
      <c r="CW8" s="27">
        <f t="shared" si="17"/>
        <v>2.0274242695823625</v>
      </c>
      <c r="CX8" s="27">
        <f t="shared" si="17"/>
        <v>1.9657705198602295</v>
      </c>
      <c r="CY8" s="27">
        <f t="shared" si="17"/>
        <v>1.9766105054509415</v>
      </c>
      <c r="CZ8" s="27">
        <f t="shared" si="17"/>
        <v>2.0087497569511958</v>
      </c>
      <c r="DA8" s="27">
        <f t="shared" si="17"/>
        <v>2.0478070175438599</v>
      </c>
      <c r="DB8" s="27">
        <f t="shared" si="17"/>
        <v>1.7935943060498221</v>
      </c>
      <c r="DC8" s="27">
        <f t="shared" si="17"/>
        <v>2.0490427484920009</v>
      </c>
      <c r="DD8" s="27">
        <f t="shared" si="17"/>
        <v>1.9430860033726813</v>
      </c>
      <c r="DE8" s="27">
        <f t="shared" si="17"/>
        <v>1.9535607154760581</v>
      </c>
      <c r="DF8" s="27">
        <f t="shared" si="17"/>
        <v>1.9286715894077311</v>
      </c>
      <c r="DG8" s="22">
        <f t="shared" si="17"/>
        <v>2.8084173608066636</v>
      </c>
      <c r="DH8" s="27">
        <f t="shared" si="17"/>
        <v>2.8084173608066636</v>
      </c>
      <c r="DI8" s="5">
        <f t="shared" si="17"/>
        <v>2.3691522824817466</v>
      </c>
    </row>
    <row r="14" spans="1:117" ht="15.75" x14ac:dyDescent="0.25">
      <c r="DM14" s="51"/>
    </row>
  </sheetData>
  <mergeCells count="32">
    <mergeCell ref="G1:G2"/>
    <mergeCell ref="B1:F1"/>
    <mergeCell ref="H1:S1"/>
    <mergeCell ref="U1:AB1"/>
    <mergeCell ref="AD1:AE1"/>
    <mergeCell ref="AG1:AH1"/>
    <mergeCell ref="AL1:AP1"/>
    <mergeCell ref="AC1:AC2"/>
    <mergeCell ref="T1:T2"/>
    <mergeCell ref="CA1:CL1"/>
    <mergeCell ref="CN1:DE1"/>
    <mergeCell ref="A1:A2"/>
    <mergeCell ref="CM1:CM2"/>
    <mergeCell ref="BZ1:BZ2"/>
    <mergeCell ref="BS1:BS2"/>
    <mergeCell ref="BJ1:BJ2"/>
    <mergeCell ref="BC1:BC2"/>
    <mergeCell ref="BA1:BA2"/>
    <mergeCell ref="AR1:AS1"/>
    <mergeCell ref="AU1:AW1"/>
    <mergeCell ref="AY1:AZ1"/>
    <mergeCell ref="BD1:BI1"/>
    <mergeCell ref="BK1:BR1"/>
    <mergeCell ref="DH1:DH2"/>
    <mergeCell ref="AQ1:AQ2"/>
    <mergeCell ref="AK1:AK2"/>
    <mergeCell ref="AI1:AI2"/>
    <mergeCell ref="AF1:AF2"/>
    <mergeCell ref="DF1:DF2"/>
    <mergeCell ref="BT1:BY1"/>
    <mergeCell ref="AX1:AX2"/>
    <mergeCell ref="AT1:AT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2025-02-24T19:24:44Z</dcterms:created>
  <dcterms:modified xsi:type="dcterms:W3CDTF">2025-02-25T13:43:30Z</dcterms:modified>
</cp:coreProperties>
</file>