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pmpa-fs3\smap-celic$\UCRP\SITE SMAP\INCLUIR NO SITE\"/>
    </mc:Choice>
  </mc:AlternateContent>
  <xr:revisionPtr revIDLastSave="0" documentId="13_ncr:1_{401CF282-8A74-4102-8DA2-D74590E4D59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PE 041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G25" i="1"/>
  <c r="G23" i="1"/>
  <c r="G18" i="1"/>
  <c r="G19" i="1"/>
  <c r="G17" i="1"/>
  <c r="G12" i="1"/>
  <c r="G13" i="1"/>
  <c r="G11" i="1"/>
  <c r="G6" i="1"/>
  <c r="G7" i="1"/>
  <c r="G5" i="1"/>
  <c r="G26" i="1" l="1"/>
  <c r="G20" i="1"/>
  <c r="G8" i="1"/>
  <c r="G14" i="1"/>
  <c r="G27" i="1" l="1"/>
</calcChain>
</file>

<file path=xl/sharedStrings.xml><?xml version="1.0" encoding="utf-8"?>
<sst xmlns="http://schemas.openxmlformats.org/spreadsheetml/2006/main" count="58" uniqueCount="29">
  <si>
    <t>Item</t>
  </si>
  <si>
    <t>Unidade</t>
  </si>
  <si>
    <t>Quant.</t>
  </si>
  <si>
    <t>Valor Total (R$)</t>
  </si>
  <si>
    <t>Valor Unit.
(R$)</t>
  </si>
  <si>
    <t>Total Item
(R$)</t>
  </si>
  <si>
    <t>UN</t>
  </si>
  <si>
    <t>Especificação do Objeto</t>
  </si>
  <si>
    <t>Total Lote 1 (R$)</t>
  </si>
  <si>
    <t>Total Lote 2 (R$)</t>
  </si>
  <si>
    <t>Total Lote 3 (R$)</t>
  </si>
  <si>
    <t>Total Lote 4 (R$)</t>
  </si>
  <si>
    <r>
      <t xml:space="preserve">Ótica localizada na Área Central do município de Porto Alegre - Monofocal, com lente corretiva igual ou maior que 0,25 dioptria esféricas ou esférico-cilíndricas
</t>
    </r>
    <r>
      <rPr>
        <u/>
        <sz val="10"/>
        <color rgb="FF000000"/>
        <rFont val="Arial"/>
        <family val="2"/>
      </rPr>
      <t>Armação</t>
    </r>
    <r>
      <rPr>
        <sz val="10"/>
        <color rgb="FF000000"/>
        <rFont val="Arial"/>
        <family val="2"/>
      </rPr>
      <t xml:space="preserve">: Vip
</t>
    </r>
    <r>
      <rPr>
        <u/>
        <sz val="10"/>
        <color rgb="FF000000"/>
        <rFont val="Arial"/>
        <family val="2"/>
      </rPr>
      <t>Lente</t>
    </r>
    <r>
      <rPr>
        <sz val="10"/>
        <color rgb="FF000000"/>
        <rFont val="Arial"/>
        <family val="2"/>
      </rPr>
      <t>: Ophorganic</t>
    </r>
  </si>
  <si>
    <r>
      <t xml:space="preserve">Ótica localizada na Área Central do município de Porto Alegre - Bifocal ou Multifocal, com lente corretiva igual ou maior que 0,25 dioptria
</t>
    </r>
    <r>
      <rPr>
        <u/>
        <sz val="10"/>
        <color rgb="FF000000"/>
        <rFont val="Arial"/>
        <family val="2"/>
      </rPr>
      <t>Armação</t>
    </r>
    <r>
      <rPr>
        <sz val="10"/>
        <color rgb="FF000000"/>
        <rFont val="Arial"/>
        <family val="2"/>
      </rPr>
      <t xml:space="preserve">: Vip
</t>
    </r>
    <r>
      <rPr>
        <u/>
        <sz val="10"/>
        <color rgb="FF000000"/>
        <rFont val="Arial"/>
        <family val="2"/>
      </rPr>
      <t>Lente</t>
    </r>
    <r>
      <rPr>
        <sz val="10"/>
        <color rgb="FF000000"/>
        <rFont val="Arial"/>
        <family val="2"/>
      </rPr>
      <t>: Ophorganic (Bifocal) e Smart 17 (Multifocal)</t>
    </r>
  </si>
  <si>
    <r>
      <t xml:space="preserve">Ótica localizada na Área Central do município de Porto Alegre - Bifocal ou Multifocal, alto índice (grau forte), com lente corretiva para alta miopia ou hipermetropia, com alto índice de refração
</t>
    </r>
    <r>
      <rPr>
        <u/>
        <sz val="10"/>
        <color rgb="FF000000"/>
        <rFont val="Arial"/>
        <family val="2"/>
      </rPr>
      <t>Armação</t>
    </r>
    <r>
      <rPr>
        <sz val="10"/>
        <color rgb="FF000000"/>
        <rFont val="Arial"/>
        <family val="2"/>
      </rPr>
      <t xml:space="preserve">: Vip
</t>
    </r>
    <r>
      <rPr>
        <u/>
        <sz val="10"/>
        <color rgb="FF000000"/>
        <rFont val="Arial"/>
        <family val="2"/>
      </rPr>
      <t>Lente</t>
    </r>
    <r>
      <rPr>
        <sz val="10"/>
        <color rgb="FF000000"/>
        <rFont val="Arial"/>
        <family val="2"/>
      </rPr>
      <t>: Ophorganic (Bifocal) e Smart 17 (Multifocal)</t>
    </r>
  </si>
  <si>
    <t>LOTE 1: ÁREA CENTRAL</t>
  </si>
  <si>
    <t>LOTE 2: ZONA SUL</t>
  </si>
  <si>
    <r>
      <t xml:space="preserve">Ótica localizada na Zona Sul de Porto Alegre - Monofocal, com lente corretiva igual ou maior que 0,25 dioptria esféricas ou esférico-cilíndricas
</t>
    </r>
    <r>
      <rPr>
        <u/>
        <sz val="10"/>
        <color rgb="FF000000"/>
        <rFont val="Arial"/>
        <family val="2"/>
      </rPr>
      <t>Armação</t>
    </r>
    <r>
      <rPr>
        <sz val="10"/>
        <color rgb="FF000000"/>
        <rFont val="Arial"/>
        <family val="2"/>
      </rPr>
      <t xml:space="preserve">: Vip
</t>
    </r>
    <r>
      <rPr>
        <u/>
        <sz val="10"/>
        <color rgb="FF000000"/>
        <rFont val="Arial"/>
        <family val="2"/>
      </rPr>
      <t>Lente</t>
    </r>
    <r>
      <rPr>
        <sz val="10"/>
        <color rgb="FF000000"/>
        <rFont val="Arial"/>
        <family val="2"/>
      </rPr>
      <t>: Ophorganic</t>
    </r>
  </si>
  <si>
    <r>
      <t xml:space="preserve">Ótica localizada na Zona Sul de Porto Alegre - Bifocal ou Multifocal, com lente corretiva igual ou maior que 0,25 dioptria
</t>
    </r>
    <r>
      <rPr>
        <u/>
        <sz val="10"/>
        <color rgb="FF000000"/>
        <rFont val="Arial"/>
        <family val="2"/>
      </rPr>
      <t>Armação</t>
    </r>
    <r>
      <rPr>
        <sz val="10"/>
        <color rgb="FF000000"/>
        <rFont val="Arial"/>
        <family val="2"/>
      </rPr>
      <t xml:space="preserve">: Vip
</t>
    </r>
    <r>
      <rPr>
        <u/>
        <sz val="10"/>
        <color rgb="FF000000"/>
        <rFont val="Arial"/>
        <family val="2"/>
      </rPr>
      <t>Lente</t>
    </r>
    <r>
      <rPr>
        <sz val="10"/>
        <color rgb="FF000000"/>
        <rFont val="Arial"/>
        <family val="2"/>
      </rPr>
      <t>: Ophorganic (Bifocal) e Smart 17 (Multifocal)</t>
    </r>
  </si>
  <si>
    <r>
      <t xml:space="preserve">Ótica localizada na Zona Sul de Porto Alegre - Bifocal ou Multifocal, alto índice (grau forte), com lente corretiva para alta miopia ou hipermetropia, com alto índice de refração
</t>
    </r>
    <r>
      <rPr>
        <u/>
        <sz val="10"/>
        <color rgb="FF000000"/>
        <rFont val="Arial"/>
        <family val="2"/>
      </rPr>
      <t>Armação</t>
    </r>
    <r>
      <rPr>
        <sz val="10"/>
        <color rgb="FF000000"/>
        <rFont val="Arial"/>
        <family val="2"/>
      </rPr>
      <t xml:space="preserve">: Vip
</t>
    </r>
    <r>
      <rPr>
        <u/>
        <sz val="10"/>
        <color rgb="FF000000"/>
        <rFont val="Arial"/>
        <family val="2"/>
      </rPr>
      <t>Lente</t>
    </r>
    <r>
      <rPr>
        <sz val="10"/>
        <color rgb="FF000000"/>
        <rFont val="Arial"/>
        <family val="2"/>
      </rPr>
      <t>: Ophorganic (Bifocal) e Smart 17 (Multifocal)</t>
    </r>
  </si>
  <si>
    <t>LOTE 3: ZONA NORTE</t>
  </si>
  <si>
    <r>
      <t xml:space="preserve">Ótica localizada na Zona Norte de Porto Alegre - Monofocal, com lente corretiva igual ou maior que 0,25 dioptria esféricas ou esférico-cilíndricas
</t>
    </r>
    <r>
      <rPr>
        <u/>
        <sz val="10"/>
        <color rgb="FF000000"/>
        <rFont val="Arial"/>
        <family val="2"/>
      </rPr>
      <t>Armação</t>
    </r>
    <r>
      <rPr>
        <sz val="10"/>
        <color rgb="FF000000"/>
        <rFont val="Arial"/>
        <family val="2"/>
      </rPr>
      <t xml:space="preserve">: Vip
</t>
    </r>
    <r>
      <rPr>
        <u/>
        <sz val="10"/>
        <color rgb="FF000000"/>
        <rFont val="Arial"/>
        <family val="2"/>
      </rPr>
      <t>Lente</t>
    </r>
    <r>
      <rPr>
        <sz val="10"/>
        <color rgb="FF000000"/>
        <rFont val="Arial"/>
        <family val="2"/>
      </rPr>
      <t>: Ophorganic</t>
    </r>
  </si>
  <si>
    <r>
      <t xml:space="preserve">Ótica localizada na Zona Norte de Porto Alegre - Bifocal ou Multifocal, com lente corretiva igual ou maior que 0,25 dioptria
</t>
    </r>
    <r>
      <rPr>
        <u/>
        <sz val="10"/>
        <color rgb="FF000000"/>
        <rFont val="Arial"/>
        <family val="2"/>
      </rPr>
      <t>Armação</t>
    </r>
    <r>
      <rPr>
        <sz val="10"/>
        <color rgb="FF000000"/>
        <rFont val="Arial"/>
        <family val="2"/>
      </rPr>
      <t xml:space="preserve">: Vip
</t>
    </r>
    <r>
      <rPr>
        <u/>
        <sz val="10"/>
        <color rgb="FF000000"/>
        <rFont val="Arial"/>
        <family val="2"/>
      </rPr>
      <t>Lente</t>
    </r>
    <r>
      <rPr>
        <sz val="10"/>
        <color rgb="FF000000"/>
        <rFont val="Arial"/>
        <family val="2"/>
      </rPr>
      <t>: Ophorganic (Bifocal) e Smart 17 (Multifocal)</t>
    </r>
  </si>
  <si>
    <r>
      <t xml:space="preserve">Ótica localizada na Zona Norte de Porto Alegre - Bifocal ou Multifocal, alto índice (grau forte), com lente corretiva para alta miopia ou hipermetropia, com alto índice de refração
</t>
    </r>
    <r>
      <rPr>
        <u/>
        <sz val="10"/>
        <color rgb="FF000000"/>
        <rFont val="Arial"/>
        <family val="2"/>
      </rPr>
      <t>Armação</t>
    </r>
    <r>
      <rPr>
        <sz val="10"/>
        <color rgb="FF000000"/>
        <rFont val="Arial"/>
        <family val="2"/>
      </rPr>
      <t xml:space="preserve">: Vip
</t>
    </r>
    <r>
      <rPr>
        <u/>
        <sz val="10"/>
        <color rgb="FF000000"/>
        <rFont val="Arial"/>
        <family val="2"/>
      </rPr>
      <t>Lente</t>
    </r>
    <r>
      <rPr>
        <sz val="10"/>
        <color rgb="FF000000"/>
        <rFont val="Arial"/>
        <family val="2"/>
      </rPr>
      <t>: Ophorganic (Bifocal) e Smart 17 (Multifocal)</t>
    </r>
  </si>
  <si>
    <t>LOTE 4: ZONA LESTE</t>
  </si>
  <si>
    <r>
      <t xml:space="preserve">Ótica localizada na Zona Leste de Porto Alegre - Monofocal, com lente corretiva igual ou maior que 0,25 dioptria esféricas ou esférico-cilíndricas
</t>
    </r>
    <r>
      <rPr>
        <u/>
        <sz val="10"/>
        <color rgb="FF000000"/>
        <rFont val="Arial"/>
        <family val="2"/>
      </rPr>
      <t>Armação</t>
    </r>
    <r>
      <rPr>
        <sz val="10"/>
        <color rgb="FF000000"/>
        <rFont val="Arial"/>
        <family val="2"/>
      </rPr>
      <t xml:space="preserve">: Vip
</t>
    </r>
    <r>
      <rPr>
        <u/>
        <sz val="10"/>
        <color rgb="FF000000"/>
        <rFont val="Arial"/>
        <family val="2"/>
      </rPr>
      <t>Lente</t>
    </r>
    <r>
      <rPr>
        <sz val="10"/>
        <color rgb="FF000000"/>
        <rFont val="Arial"/>
        <family val="2"/>
      </rPr>
      <t>: Ophorganic</t>
    </r>
  </si>
  <si>
    <r>
      <t xml:space="preserve">Ótica localizada na Zona Leste de Porto Alegre - Bifocal ou Multifocal, com lente corretiva igual ou maior que 0,25 dioptria
</t>
    </r>
    <r>
      <rPr>
        <u/>
        <sz val="10"/>
        <color rgb="FF000000"/>
        <rFont val="Arial"/>
        <family val="2"/>
      </rPr>
      <t>Armação</t>
    </r>
    <r>
      <rPr>
        <sz val="10"/>
        <color rgb="FF000000"/>
        <rFont val="Arial"/>
        <family val="2"/>
      </rPr>
      <t xml:space="preserve">: Vip
</t>
    </r>
    <r>
      <rPr>
        <u/>
        <sz val="10"/>
        <color rgb="FF000000"/>
        <rFont val="Arial"/>
        <family val="2"/>
      </rPr>
      <t>Lente</t>
    </r>
    <r>
      <rPr>
        <sz val="10"/>
        <color rgb="FF000000"/>
        <rFont val="Arial"/>
        <family val="2"/>
      </rPr>
      <t>: Ophorganic (Bifocal) e Smart 17 (Multifocal)</t>
    </r>
  </si>
  <si>
    <r>
      <t xml:space="preserve">Ótica localizada na Zona Leste de Porto Alegre - Bifocal ou Multifocal, alto índice (grau forte), com lente corretiva para alta miopia ou hipermetropia, com alto índice de refração
</t>
    </r>
    <r>
      <rPr>
        <u/>
        <sz val="10"/>
        <color rgb="FF000000"/>
        <rFont val="Arial"/>
        <family val="2"/>
      </rPr>
      <t>Armação</t>
    </r>
    <r>
      <rPr>
        <sz val="10"/>
        <color rgb="FF000000"/>
        <rFont val="Arial"/>
        <family val="2"/>
      </rPr>
      <t xml:space="preserve">: Vip
</t>
    </r>
    <r>
      <rPr>
        <u/>
        <sz val="10"/>
        <color rgb="FF000000"/>
        <rFont val="Arial"/>
        <family val="2"/>
      </rPr>
      <t>Lente</t>
    </r>
    <r>
      <rPr>
        <sz val="10"/>
        <color rgb="FF000000"/>
        <rFont val="Arial"/>
        <family val="2"/>
      </rPr>
      <t>: Ophorganic (Bifocal) e Smart 17 (Multifocal)</t>
    </r>
  </si>
  <si>
    <r>
      <rPr>
        <b/>
        <sz val="18"/>
        <color theme="1"/>
        <rFont val="Arial"/>
        <family val="2"/>
      </rPr>
      <t xml:space="preserve">PE 041/2025
</t>
    </r>
    <r>
      <rPr>
        <b/>
        <sz val="10"/>
        <color theme="1"/>
        <rFont val="Arial"/>
        <family val="2"/>
      </rPr>
      <t xml:space="preserve">
</t>
    </r>
    <r>
      <rPr>
        <b/>
        <sz val="16"/>
        <color theme="1"/>
        <rFont val="Arial"/>
        <family val="2"/>
      </rPr>
      <t>REGISTRO DE PREÇOS PARA CONFECÇÃO E ENTREGA DE ÓCULOS</t>
    </r>
    <r>
      <rPr>
        <b/>
        <sz val="14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
</t>
    </r>
    <r>
      <rPr>
        <b/>
        <sz val="14"/>
        <color theme="1"/>
        <rFont val="Arial"/>
        <family val="2"/>
      </rPr>
      <t>Vigência da Ata: de 19/05/2025 a 18/05/2026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</si>
</sst>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u/>
      <sz val="10"/>
      <color rgb="FF000000"/>
      <name val="Arial"/>
      <family val="2"/>
    </font>
    <font>
      <b/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3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43" fontId="1" fillId="0" borderId="1" xfId="0" applyNumberFormat="1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right" vertical="center"/>
    </xf>
    <xf numFmtId="0" fontId="11" fillId="2" borderId="8" xfId="0" applyFont="1" applyFill="1" applyBorder="1" applyAlignment="1" applyProtection="1">
      <alignment horizontal="right" vertical="center"/>
    </xf>
    <xf numFmtId="43" fontId="11" fillId="2" borderId="2" xfId="0" applyNumberFormat="1" applyFont="1" applyFill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justify" vertical="center" wrapText="1"/>
    </xf>
    <xf numFmtId="0" fontId="5" fillId="3" borderId="1" xfId="0" applyFont="1" applyFill="1" applyBorder="1" applyAlignment="1" applyProtection="1">
      <alignment horizontal="right" vertical="center"/>
    </xf>
    <xf numFmtId="43" fontId="5" fillId="3" borderId="1" xfId="0" applyNumberFormat="1" applyFont="1" applyFill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8"/>
  <sheetViews>
    <sheetView showGridLines="0" tabSelected="1" workbookViewId="0">
      <selection activeCell="E5" sqref="E5"/>
    </sheetView>
  </sheetViews>
  <sheetFormatPr defaultRowHeight="14.25" x14ac:dyDescent="0.25"/>
  <cols>
    <col min="1" max="1" width="2.85546875" style="2" customWidth="1"/>
    <col min="2" max="2" width="9.140625" style="2"/>
    <col min="3" max="3" width="80.7109375" style="2" customWidth="1"/>
    <col min="4" max="5" width="13.7109375" style="2" customWidth="1"/>
    <col min="6" max="7" width="15.7109375" style="2" customWidth="1"/>
    <col min="8" max="16384" width="9.140625" style="2"/>
  </cols>
  <sheetData>
    <row r="1" spans="2:7" ht="15" customHeight="1" x14ac:dyDescent="0.25"/>
    <row r="2" spans="2:7" ht="96" customHeight="1" x14ac:dyDescent="0.25">
      <c r="B2" s="3" t="s">
        <v>28</v>
      </c>
      <c r="C2" s="4"/>
      <c r="D2" s="4"/>
      <c r="E2" s="4"/>
      <c r="F2" s="4"/>
      <c r="G2" s="4"/>
    </row>
    <row r="3" spans="2:7" ht="37.5" customHeight="1" x14ac:dyDescent="0.25">
      <c r="B3" s="5" t="s">
        <v>15</v>
      </c>
      <c r="C3" s="5"/>
      <c r="D3" s="5"/>
      <c r="E3" s="5"/>
      <c r="F3" s="5"/>
      <c r="G3" s="5"/>
    </row>
    <row r="4" spans="2:7" ht="30" customHeight="1" x14ac:dyDescent="0.25">
      <c r="B4" s="6" t="s">
        <v>0</v>
      </c>
      <c r="C4" s="6" t="s">
        <v>7</v>
      </c>
      <c r="D4" s="6" t="s">
        <v>1</v>
      </c>
      <c r="E4" s="6" t="s">
        <v>2</v>
      </c>
      <c r="F4" s="6" t="s">
        <v>4</v>
      </c>
      <c r="G4" s="6" t="s">
        <v>5</v>
      </c>
    </row>
    <row r="5" spans="2:7" ht="56.25" customHeight="1" x14ac:dyDescent="0.25">
      <c r="B5" s="7">
        <v>1</v>
      </c>
      <c r="C5" s="8" t="s">
        <v>12</v>
      </c>
      <c r="D5" s="7" t="s">
        <v>6</v>
      </c>
      <c r="E5" s="1"/>
      <c r="F5" s="9">
        <v>88</v>
      </c>
      <c r="G5" s="9">
        <f>IFERROR(ROUND(E5*F5,2),0)</f>
        <v>0</v>
      </c>
    </row>
    <row r="6" spans="2:7" ht="56.25" customHeight="1" x14ac:dyDescent="0.25">
      <c r="B6" s="7">
        <v>2</v>
      </c>
      <c r="C6" s="8" t="s">
        <v>13</v>
      </c>
      <c r="D6" s="7" t="s">
        <v>6</v>
      </c>
      <c r="E6" s="1"/>
      <c r="F6" s="9">
        <v>88</v>
      </c>
      <c r="G6" s="9">
        <f t="shared" ref="G6:G7" si="0">IFERROR(ROUND(E6*F6,2),0)</f>
        <v>0</v>
      </c>
    </row>
    <row r="7" spans="2:7" ht="56.25" customHeight="1" x14ac:dyDescent="0.25">
      <c r="B7" s="7">
        <v>3</v>
      </c>
      <c r="C7" s="8" t="s">
        <v>14</v>
      </c>
      <c r="D7" s="7" t="s">
        <v>6</v>
      </c>
      <c r="E7" s="1"/>
      <c r="F7" s="9">
        <v>80</v>
      </c>
      <c r="G7" s="9">
        <f t="shared" si="0"/>
        <v>0</v>
      </c>
    </row>
    <row r="8" spans="2:7" ht="30" customHeight="1" x14ac:dyDescent="0.25">
      <c r="B8" s="10"/>
      <c r="C8" s="11"/>
      <c r="D8" s="12"/>
      <c r="E8" s="13" t="s">
        <v>8</v>
      </c>
      <c r="F8" s="14"/>
      <c r="G8" s="15">
        <f>SUM(G5:G7)</f>
        <v>0</v>
      </c>
    </row>
    <row r="9" spans="2:7" ht="37.5" customHeight="1" x14ac:dyDescent="0.25">
      <c r="B9" s="5" t="s">
        <v>16</v>
      </c>
      <c r="C9" s="5"/>
      <c r="D9" s="5"/>
      <c r="E9" s="5"/>
      <c r="F9" s="5"/>
      <c r="G9" s="5"/>
    </row>
    <row r="10" spans="2:7" ht="30" customHeight="1" x14ac:dyDescent="0.25">
      <c r="B10" s="6" t="s">
        <v>0</v>
      </c>
      <c r="C10" s="6" t="s">
        <v>7</v>
      </c>
      <c r="D10" s="6" t="s">
        <v>1</v>
      </c>
      <c r="E10" s="6" t="s">
        <v>2</v>
      </c>
      <c r="F10" s="6" t="s">
        <v>4</v>
      </c>
      <c r="G10" s="6" t="s">
        <v>5</v>
      </c>
    </row>
    <row r="11" spans="2:7" ht="56.25" customHeight="1" x14ac:dyDescent="0.25">
      <c r="B11" s="7">
        <v>1</v>
      </c>
      <c r="C11" s="8" t="s">
        <v>17</v>
      </c>
      <c r="D11" s="7" t="s">
        <v>6</v>
      </c>
      <c r="E11" s="1"/>
      <c r="F11" s="9">
        <v>96</v>
      </c>
      <c r="G11" s="9">
        <f t="shared" ref="G11:G13" si="1">IFERROR(ROUND(E11*F11,2),0)</f>
        <v>0</v>
      </c>
    </row>
    <row r="12" spans="2:7" ht="56.25" customHeight="1" x14ac:dyDescent="0.25">
      <c r="B12" s="7">
        <v>2</v>
      </c>
      <c r="C12" s="8" t="s">
        <v>18</v>
      </c>
      <c r="D12" s="7" t="s">
        <v>6</v>
      </c>
      <c r="E12" s="1"/>
      <c r="F12" s="9">
        <v>96</v>
      </c>
      <c r="G12" s="9">
        <f t="shared" si="1"/>
        <v>0</v>
      </c>
    </row>
    <row r="13" spans="2:7" ht="56.25" customHeight="1" x14ac:dyDescent="0.25">
      <c r="B13" s="7">
        <v>3</v>
      </c>
      <c r="C13" s="8" t="s">
        <v>19</v>
      </c>
      <c r="D13" s="7" t="s">
        <v>6</v>
      </c>
      <c r="E13" s="1"/>
      <c r="F13" s="9">
        <v>79.45</v>
      </c>
      <c r="G13" s="9">
        <f t="shared" si="1"/>
        <v>0</v>
      </c>
    </row>
    <row r="14" spans="2:7" ht="28.5" customHeight="1" x14ac:dyDescent="0.25">
      <c r="B14" s="10"/>
      <c r="C14" s="11"/>
      <c r="D14" s="12"/>
      <c r="E14" s="13" t="s">
        <v>9</v>
      </c>
      <c r="F14" s="14"/>
      <c r="G14" s="15">
        <f>SUM(G11:G13)</f>
        <v>0</v>
      </c>
    </row>
    <row r="15" spans="2:7" ht="37.5" customHeight="1" x14ac:dyDescent="0.25">
      <c r="B15" s="5" t="s">
        <v>20</v>
      </c>
      <c r="C15" s="5"/>
      <c r="D15" s="5"/>
      <c r="E15" s="5"/>
      <c r="F15" s="5"/>
      <c r="G15" s="5"/>
    </row>
    <row r="16" spans="2:7" ht="30" customHeight="1" x14ac:dyDescent="0.25">
      <c r="B16" s="6" t="s">
        <v>0</v>
      </c>
      <c r="C16" s="6" t="s">
        <v>7</v>
      </c>
      <c r="D16" s="6" t="s">
        <v>1</v>
      </c>
      <c r="E16" s="6" t="s">
        <v>2</v>
      </c>
      <c r="F16" s="6" t="s">
        <v>4</v>
      </c>
      <c r="G16" s="6" t="s">
        <v>5</v>
      </c>
    </row>
    <row r="17" spans="2:7" ht="56.25" customHeight="1" x14ac:dyDescent="0.25">
      <c r="B17" s="7">
        <v>1</v>
      </c>
      <c r="C17" s="8" t="s">
        <v>21</v>
      </c>
      <c r="D17" s="7" t="s">
        <v>6</v>
      </c>
      <c r="E17" s="1"/>
      <c r="F17" s="9">
        <v>94.26</v>
      </c>
      <c r="G17" s="9">
        <f t="shared" ref="G17:G19" si="2">IFERROR(ROUND(E17*F17,2),0)</f>
        <v>0</v>
      </c>
    </row>
    <row r="18" spans="2:7" ht="56.25" customHeight="1" x14ac:dyDescent="0.25">
      <c r="B18" s="7">
        <v>2</v>
      </c>
      <c r="C18" s="8" t="s">
        <v>22</v>
      </c>
      <c r="D18" s="7" t="s">
        <v>6</v>
      </c>
      <c r="E18" s="1"/>
      <c r="F18" s="9">
        <v>94</v>
      </c>
      <c r="G18" s="9">
        <f t="shared" si="2"/>
        <v>0</v>
      </c>
    </row>
    <row r="19" spans="2:7" ht="56.25" customHeight="1" x14ac:dyDescent="0.25">
      <c r="B19" s="7">
        <v>3</v>
      </c>
      <c r="C19" s="8" t="s">
        <v>23</v>
      </c>
      <c r="D19" s="7" t="s">
        <v>6</v>
      </c>
      <c r="E19" s="1"/>
      <c r="F19" s="9">
        <v>78</v>
      </c>
      <c r="G19" s="9">
        <f t="shared" si="2"/>
        <v>0</v>
      </c>
    </row>
    <row r="20" spans="2:7" ht="30" customHeight="1" x14ac:dyDescent="0.25">
      <c r="B20" s="10"/>
      <c r="C20" s="11"/>
      <c r="D20" s="12"/>
      <c r="E20" s="13" t="s">
        <v>10</v>
      </c>
      <c r="F20" s="14"/>
      <c r="G20" s="15">
        <f>SUM(G17:G19)</f>
        <v>0</v>
      </c>
    </row>
    <row r="21" spans="2:7" ht="37.5" customHeight="1" x14ac:dyDescent="0.25">
      <c r="B21" s="5" t="s">
        <v>24</v>
      </c>
      <c r="C21" s="5"/>
      <c r="D21" s="5"/>
      <c r="E21" s="5"/>
      <c r="F21" s="5"/>
      <c r="G21" s="5"/>
    </row>
    <row r="22" spans="2:7" ht="30" customHeight="1" x14ac:dyDescent="0.25">
      <c r="B22" s="6" t="s">
        <v>0</v>
      </c>
      <c r="C22" s="6" t="s">
        <v>7</v>
      </c>
      <c r="D22" s="6" t="s">
        <v>1</v>
      </c>
      <c r="E22" s="6" t="s">
        <v>2</v>
      </c>
      <c r="F22" s="6" t="s">
        <v>4</v>
      </c>
      <c r="G22" s="6" t="s">
        <v>5</v>
      </c>
    </row>
    <row r="23" spans="2:7" ht="56.25" customHeight="1" x14ac:dyDescent="0.25">
      <c r="B23" s="7">
        <v>1</v>
      </c>
      <c r="C23" s="8" t="s">
        <v>25</v>
      </c>
      <c r="D23" s="7" t="s">
        <v>6</v>
      </c>
      <c r="E23" s="1"/>
      <c r="F23" s="9">
        <v>95.46</v>
      </c>
      <c r="G23" s="9">
        <f t="shared" ref="G23:G25" si="3">IFERROR(ROUND(E23*F23,2),0)</f>
        <v>0</v>
      </c>
    </row>
    <row r="24" spans="2:7" ht="56.25" customHeight="1" x14ac:dyDescent="0.25">
      <c r="B24" s="7">
        <v>2</v>
      </c>
      <c r="C24" s="8" t="s">
        <v>26</v>
      </c>
      <c r="D24" s="7" t="s">
        <v>6</v>
      </c>
      <c r="E24" s="1"/>
      <c r="F24" s="9">
        <v>95</v>
      </c>
      <c r="G24" s="9">
        <f t="shared" si="3"/>
        <v>0</v>
      </c>
    </row>
    <row r="25" spans="2:7" ht="56.25" customHeight="1" x14ac:dyDescent="0.25">
      <c r="B25" s="7">
        <v>3</v>
      </c>
      <c r="C25" s="8" t="s">
        <v>27</v>
      </c>
      <c r="D25" s="7" t="s">
        <v>6</v>
      </c>
      <c r="E25" s="1"/>
      <c r="F25" s="9">
        <v>78</v>
      </c>
      <c r="G25" s="9">
        <f t="shared" si="3"/>
        <v>0</v>
      </c>
    </row>
    <row r="26" spans="2:7" ht="30" customHeight="1" x14ac:dyDescent="0.25">
      <c r="B26" s="16"/>
      <c r="C26" s="17"/>
      <c r="D26" s="18"/>
      <c r="E26" s="13" t="s">
        <v>11</v>
      </c>
      <c r="F26" s="14"/>
      <c r="G26" s="15">
        <f>SUM(G23:G25)</f>
        <v>0</v>
      </c>
    </row>
    <row r="27" spans="2:7" ht="30" customHeight="1" x14ac:dyDescent="0.25">
      <c r="B27" s="19"/>
      <c r="E27" s="20" t="s">
        <v>3</v>
      </c>
      <c r="F27" s="20"/>
      <c r="G27" s="21">
        <f>G8+G14+G20+G26</f>
        <v>0</v>
      </c>
    </row>
    <row r="28" spans="2:7" ht="15" customHeight="1" x14ac:dyDescent="0.25"/>
  </sheetData>
  <sheetProtection algorithmName="SHA-512" hashValue="fvppV+oIqmyTEkBLphFhcUOETQVRM88tfKiwobcX3MWhJr7mIrLPe4wF9Qvz3XYLq2kMj5mX/VwiMVraU7OklQ==" saltValue="ZXh7VEUUyJ1Fw0eR6kVHwg==" spinCount="100000" sheet="1" objects="1" scenarios="1"/>
  <mergeCells count="14">
    <mergeCell ref="E27:F27"/>
    <mergeCell ref="B15:G15"/>
    <mergeCell ref="B3:G3"/>
    <mergeCell ref="B21:G21"/>
    <mergeCell ref="B20:D20"/>
    <mergeCell ref="E20:F20"/>
    <mergeCell ref="E26:F26"/>
    <mergeCell ref="B26:D26"/>
    <mergeCell ref="B2:G2"/>
    <mergeCell ref="E8:F8"/>
    <mergeCell ref="B8:D8"/>
    <mergeCell ref="B14:D14"/>
    <mergeCell ref="E14:F14"/>
    <mergeCell ref="B9:G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PE 041.2025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Tainan Ely Clarino</cp:lastModifiedBy>
  <dcterms:created xsi:type="dcterms:W3CDTF">2024-12-05T12:52:57Z</dcterms:created>
  <dcterms:modified xsi:type="dcterms:W3CDTF">2025-05-22T17:49:24Z</dcterms:modified>
</cp:coreProperties>
</file>